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_skoroszyt" defaultThemeVersion="124226"/>
  <bookViews>
    <workbookView xWindow="240" yWindow="105" windowWidth="20115" windowHeight="8505" activeTab="1"/>
  </bookViews>
  <sheets>
    <sheet name="wesja łatwiejsza" sheetId="3" r:id="rId1"/>
    <sheet name="r-a kwadratowe" sheetId="2" r:id="rId2"/>
    <sheet name="wykresy funkcji kwadratowe" sheetId="1" r:id="rId3"/>
  </sheets>
  <calcPr calcId="125725"/>
</workbook>
</file>

<file path=xl/calcChain.xml><?xml version="1.0" encoding="utf-8"?>
<calcChain xmlns="http://schemas.openxmlformats.org/spreadsheetml/2006/main">
  <c r="N7" i="2"/>
  <c r="Q4" i="3"/>
  <c r="Q2"/>
  <c r="D3" i="2"/>
  <c r="N5"/>
  <c r="N6" s="1"/>
  <c r="B4"/>
  <c r="I4" s="1"/>
  <c r="B5"/>
  <c r="I5" s="1"/>
  <c r="B6"/>
  <c r="I6" s="1"/>
  <c r="B7"/>
  <c r="I7" s="1"/>
  <c r="B8"/>
  <c r="I8" s="1"/>
  <c r="B9"/>
  <c r="I9" s="1"/>
  <c r="B10"/>
  <c r="I10" s="1"/>
  <c r="B11"/>
  <c r="I11" s="1"/>
  <c r="B12"/>
  <c r="I12" s="1"/>
  <c r="B13"/>
  <c r="I13" s="1"/>
  <c r="B14"/>
  <c r="I14" s="1"/>
  <c r="B15"/>
  <c r="I15" s="1"/>
  <c r="B16"/>
  <c r="I16" s="1"/>
  <c r="B17"/>
  <c r="I17" s="1"/>
  <c r="B18"/>
  <c r="I18" s="1"/>
  <c r="B19"/>
  <c r="I19" s="1"/>
  <c r="B20"/>
  <c r="I20" s="1"/>
  <c r="B21"/>
  <c r="I21" s="1"/>
  <c r="B22"/>
  <c r="I22" s="1"/>
  <c r="B23"/>
  <c r="I23" s="1"/>
  <c r="B24"/>
  <c r="I24" s="1"/>
  <c r="B25"/>
  <c r="I25" s="1"/>
  <c r="B26"/>
  <c r="I26" s="1"/>
  <c r="B27"/>
  <c r="I27" s="1"/>
  <c r="B28"/>
  <c r="I28" s="1"/>
  <c r="B29"/>
  <c r="I29" s="1"/>
  <c r="B30"/>
  <c r="I30" s="1"/>
  <c r="B31"/>
  <c r="I31" s="1"/>
  <c r="B32"/>
  <c r="I32" s="1"/>
  <c r="B33"/>
  <c r="I33" s="1"/>
  <c r="B34"/>
  <c r="I34" s="1"/>
  <c r="B35"/>
  <c r="I35" s="1"/>
  <c r="B36"/>
  <c r="I36" s="1"/>
  <c r="B37"/>
  <c r="I37" s="1"/>
  <c r="B38"/>
  <c r="I38" s="1"/>
  <c r="B39"/>
  <c r="I39" s="1"/>
  <c r="B40"/>
  <c r="I40" s="1"/>
  <c r="B41"/>
  <c r="I41" s="1"/>
  <c r="B42"/>
  <c r="I42" s="1"/>
  <c r="B43"/>
  <c r="I43" s="1"/>
  <c r="B44"/>
  <c r="I44" s="1"/>
  <c r="B45"/>
  <c r="I45" s="1"/>
  <c r="B46"/>
  <c r="I46" s="1"/>
  <c r="B47"/>
  <c r="I47" s="1"/>
  <c r="B48"/>
  <c r="I48" s="1"/>
  <c r="B49"/>
  <c r="I49" s="1"/>
  <c r="B50"/>
  <c r="I50" s="1"/>
  <c r="B51"/>
  <c r="I51" s="1"/>
  <c r="B52"/>
  <c r="I52" s="1"/>
  <c r="B53"/>
  <c r="I53" s="1"/>
  <c r="B54"/>
  <c r="I54" s="1"/>
  <c r="B55"/>
  <c r="I55" s="1"/>
  <c r="B56"/>
  <c r="I56" s="1"/>
  <c r="B57"/>
  <c r="I57" s="1"/>
  <c r="B58"/>
  <c r="I58" s="1"/>
  <c r="B59"/>
  <c r="I59" s="1"/>
  <c r="B60"/>
  <c r="I60" s="1"/>
  <c r="B61"/>
  <c r="I61" s="1"/>
  <c r="B62"/>
  <c r="I62" s="1"/>
  <c r="B63"/>
  <c r="I63" s="1"/>
  <c r="B64"/>
  <c r="I64" s="1"/>
  <c r="B65"/>
  <c r="I65" s="1"/>
  <c r="B66"/>
  <c r="I66" s="1"/>
  <c r="B67"/>
  <c r="I67" s="1"/>
  <c r="B68"/>
  <c r="I68" s="1"/>
  <c r="B69"/>
  <c r="I69" s="1"/>
  <c r="B70"/>
  <c r="I70" s="1"/>
  <c r="B71"/>
  <c r="I71" s="1"/>
  <c r="B72"/>
  <c r="I72" s="1"/>
  <c r="B73"/>
  <c r="I73" s="1"/>
  <c r="B74"/>
  <c r="I74" s="1"/>
  <c r="B75"/>
  <c r="I75" s="1"/>
  <c r="B76"/>
  <c r="I76" s="1"/>
  <c r="B77"/>
  <c r="I77" s="1"/>
  <c r="B78"/>
  <c r="I78" s="1"/>
  <c r="B79"/>
  <c r="I79" s="1"/>
  <c r="B80"/>
  <c r="I80" s="1"/>
  <c r="B81"/>
  <c r="I81" s="1"/>
  <c r="B82"/>
  <c r="I82" s="1"/>
  <c r="B83"/>
  <c r="I83" s="1"/>
  <c r="B84"/>
  <c r="I84" s="1"/>
  <c r="B85"/>
  <c r="I85" s="1"/>
  <c r="B86"/>
  <c r="I86" s="1"/>
  <c r="B87"/>
  <c r="I87" s="1"/>
  <c r="B88"/>
  <c r="I88" s="1"/>
  <c r="B89"/>
  <c r="I89" s="1"/>
  <c r="B90"/>
  <c r="I90" s="1"/>
  <c r="B91"/>
  <c r="I91" s="1"/>
  <c r="B92"/>
  <c r="I92" s="1"/>
  <c r="B93"/>
  <c r="I93" s="1"/>
  <c r="B94"/>
  <c r="I94" s="1"/>
  <c r="B95"/>
  <c r="I95" s="1"/>
  <c r="B96"/>
  <c r="I96" s="1"/>
  <c r="B97"/>
  <c r="I97" s="1"/>
  <c r="B98"/>
  <c r="I98" s="1"/>
  <c r="B99"/>
  <c r="I99" s="1"/>
  <c r="B100"/>
  <c r="I100" s="1"/>
  <c r="B101"/>
  <c r="I101" s="1"/>
  <c r="B102"/>
  <c r="I102" s="1"/>
  <c r="B3"/>
  <c r="I3" s="1"/>
  <c r="Q3" i="3"/>
  <c r="A3"/>
  <c r="B3" s="1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2"/>
  <c r="A3" i="2"/>
  <c r="C4" i="1"/>
  <c r="G4"/>
  <c r="F4" s="1"/>
  <c r="E4"/>
  <c r="D4" s="1"/>
  <c r="C2" l="1"/>
  <c r="A4" i="3"/>
  <c r="A5" s="1"/>
  <c r="B5" s="1"/>
  <c r="D4" i="2"/>
  <c r="A4"/>
  <c r="L2" i="1"/>
  <c r="M2" s="1"/>
  <c r="B4" i="3" l="1"/>
  <c r="A6"/>
  <c r="B6" s="1"/>
  <c r="D5" i="2"/>
  <c r="A5"/>
  <c r="L3" i="1"/>
  <c r="M3" s="1"/>
  <c r="A7" i="3" l="1"/>
  <c r="B7" s="1"/>
  <c r="D6" i="2"/>
  <c r="A6"/>
  <c r="L4" i="1"/>
  <c r="M4" s="1"/>
  <c r="A8" i="3" l="1"/>
  <c r="B8" s="1"/>
  <c r="D7" i="2"/>
  <c r="A7"/>
  <c r="L5" i="1"/>
  <c r="M5" s="1"/>
  <c r="A9" i="3" l="1"/>
  <c r="B9" s="1"/>
  <c r="D8" i="2"/>
  <c r="A8"/>
  <c r="L6" i="1"/>
  <c r="M6" s="1"/>
  <c r="A10" i="3" l="1"/>
  <c r="B10" s="1"/>
  <c r="D9" i="2"/>
  <c r="A9"/>
  <c r="L7" i="1"/>
  <c r="M7" s="1"/>
  <c r="A11" i="3" l="1"/>
  <c r="A12" s="1"/>
  <c r="D10" i="2"/>
  <c r="A10"/>
  <c r="L8" i="1"/>
  <c r="M8" s="1"/>
  <c r="B11" i="3" l="1"/>
  <c r="A13"/>
  <c r="B12"/>
  <c r="D11" i="2"/>
  <c r="A11"/>
  <c r="L9" i="1"/>
  <c r="M9" s="1"/>
  <c r="A14" i="3" l="1"/>
  <c r="B13"/>
  <c r="D12" i="2"/>
  <c r="A12"/>
  <c r="L10" i="1"/>
  <c r="M10" s="1"/>
  <c r="A15" i="3" l="1"/>
  <c r="B14"/>
  <c r="D13" i="2"/>
  <c r="A13"/>
  <c r="L11" i="1"/>
  <c r="M11" s="1"/>
  <c r="A16" i="3" l="1"/>
  <c r="B15"/>
  <c r="D14" i="2"/>
  <c r="A14"/>
  <c r="L12" i="1"/>
  <c r="M12" s="1"/>
  <c r="A17" i="3" l="1"/>
  <c r="B16"/>
  <c r="D15" i="2"/>
  <c r="A15"/>
  <c r="L13" i="1"/>
  <c r="M13" s="1"/>
  <c r="A18" i="3" l="1"/>
  <c r="B17"/>
  <c r="D16" i="2"/>
  <c r="A16"/>
  <c r="L14" i="1"/>
  <c r="M14" s="1"/>
  <c r="A19" i="3" l="1"/>
  <c r="B18"/>
  <c r="D17" i="2"/>
  <c r="A17"/>
  <c r="L15" i="1"/>
  <c r="M15" s="1"/>
  <c r="B19" i="3" l="1"/>
  <c r="A20"/>
  <c r="D18" i="2"/>
  <c r="A18"/>
  <c r="L16" i="1"/>
  <c r="M16" s="1"/>
  <c r="A21" i="3" l="1"/>
  <c r="B20"/>
  <c r="D19" i="2"/>
  <c r="A19"/>
  <c r="L17" i="1"/>
  <c r="M17" s="1"/>
  <c r="A22" i="3" l="1"/>
  <c r="B21"/>
  <c r="D20" i="2"/>
  <c r="A20"/>
  <c r="L18" i="1"/>
  <c r="M18" s="1"/>
  <c r="A23" i="3" l="1"/>
  <c r="B22"/>
  <c r="D21" i="2"/>
  <c r="A21"/>
  <c r="L19" i="1"/>
  <c r="M19" s="1"/>
  <c r="A24" i="3" l="1"/>
  <c r="B23"/>
  <c r="D22" i="2"/>
  <c r="A22"/>
  <c r="L20" i="1"/>
  <c r="M20" s="1"/>
  <c r="A25" i="3" l="1"/>
  <c r="B24"/>
  <c r="D23" i="2"/>
  <c r="A23"/>
  <c r="L21" i="1"/>
  <c r="M21" s="1"/>
  <c r="A26" i="3" l="1"/>
  <c r="B25"/>
  <c r="D24" i="2"/>
  <c r="A24"/>
  <c r="L22" i="1"/>
  <c r="M22" s="1"/>
  <c r="A27" i="3" l="1"/>
  <c r="B26"/>
  <c r="D25" i="2"/>
  <c r="A25"/>
  <c r="L23" i="1"/>
  <c r="M23" s="1"/>
  <c r="B27" i="3" l="1"/>
  <c r="A28"/>
  <c r="D26" i="2"/>
  <c r="A26"/>
  <c r="L24" i="1"/>
  <c r="M24" s="1"/>
  <c r="A29" i="3" l="1"/>
  <c r="B28"/>
  <c r="D27" i="2"/>
  <c r="A27"/>
  <c r="L25" i="1"/>
  <c r="M25" s="1"/>
  <c r="A30" i="3" l="1"/>
  <c r="B29"/>
  <c r="D28" i="2"/>
  <c r="A28"/>
  <c r="L26" i="1"/>
  <c r="M26" s="1"/>
  <c r="A31" i="3" l="1"/>
  <c r="B30"/>
  <c r="D29" i="2"/>
  <c r="A29"/>
  <c r="L27" i="1"/>
  <c r="M27" s="1"/>
  <c r="A32" i="3" l="1"/>
  <c r="B31"/>
  <c r="D30" i="2"/>
  <c r="A30"/>
  <c r="L28" i="1"/>
  <c r="M28" s="1"/>
  <c r="B32" i="3" l="1"/>
  <c r="A33"/>
  <c r="D31" i="2"/>
  <c r="A31"/>
  <c r="L29" i="1"/>
  <c r="M29" s="1"/>
  <c r="A34" i="3" l="1"/>
  <c r="B33"/>
  <c r="D32" i="2"/>
  <c r="A32"/>
  <c r="L30" i="1"/>
  <c r="M30" s="1"/>
  <c r="A35" i="3" l="1"/>
  <c r="B34"/>
  <c r="D33" i="2"/>
  <c r="A33"/>
  <c r="L31" i="1"/>
  <c r="M31" s="1"/>
  <c r="B35" i="3" l="1"/>
  <c r="A36"/>
  <c r="D34" i="2"/>
  <c r="A34"/>
  <c r="L32" i="1"/>
  <c r="M32" s="1"/>
  <c r="A37" i="3" l="1"/>
  <c r="B36"/>
  <c r="D35" i="2"/>
  <c r="A35"/>
  <c r="L33" i="1"/>
  <c r="M33" s="1"/>
  <c r="A38" i="3" l="1"/>
  <c r="B37"/>
  <c r="D36" i="2"/>
  <c r="A36"/>
  <c r="L34" i="1"/>
  <c r="M34" s="1"/>
  <c r="A39" i="3" l="1"/>
  <c r="B38"/>
  <c r="D37" i="2"/>
  <c r="A37"/>
  <c r="L35" i="1"/>
  <c r="M35" s="1"/>
  <c r="A40" i="3" l="1"/>
  <c r="B39"/>
  <c r="D38" i="2"/>
  <c r="A38"/>
  <c r="L36" i="1"/>
  <c r="M36" s="1"/>
  <c r="B40" i="3" l="1"/>
  <c r="A41"/>
  <c r="D39" i="2"/>
  <c r="A39"/>
  <c r="L37" i="1"/>
  <c r="M37" s="1"/>
  <c r="A42" i="3" l="1"/>
  <c r="B42" s="1"/>
  <c r="B41"/>
  <c r="D40" i="2"/>
  <c r="A40"/>
  <c r="L38" i="1"/>
  <c r="M38" s="1"/>
  <c r="D41" i="2" l="1"/>
  <c r="A41"/>
  <c r="L39" i="1"/>
  <c r="M39" s="1"/>
  <c r="D42" i="2" l="1"/>
  <c r="A42"/>
  <c r="L40" i="1"/>
  <c r="M40" s="1"/>
  <c r="D43" i="2" l="1"/>
  <c r="A43"/>
  <c r="L41" i="1"/>
  <c r="M41" s="1"/>
  <c r="D44" i="2" l="1"/>
  <c r="A44"/>
  <c r="L42" i="1"/>
  <c r="M42" s="1"/>
  <c r="D45" i="2" l="1"/>
  <c r="A45"/>
  <c r="L43" i="1"/>
  <c r="M43" s="1"/>
  <c r="D46" i="2" l="1"/>
  <c r="A46"/>
  <c r="L44" i="1"/>
  <c r="M44" s="1"/>
  <c r="D47" i="2" l="1"/>
  <c r="A47"/>
  <c r="L45" i="1"/>
  <c r="M45" s="1"/>
  <c r="D48" i="2" l="1"/>
  <c r="A48"/>
  <c r="L46" i="1"/>
  <c r="M46" s="1"/>
  <c r="D49" i="2" l="1"/>
  <c r="A49"/>
  <c r="L47" i="1"/>
  <c r="M47" s="1"/>
  <c r="D50" i="2" l="1"/>
  <c r="A50"/>
  <c r="L48" i="1"/>
  <c r="M48" s="1"/>
  <c r="D51" i="2" l="1"/>
  <c r="A51"/>
  <c r="L49" i="1"/>
  <c r="M49" s="1"/>
  <c r="D52" i="2" l="1"/>
  <c r="A52"/>
  <c r="L50" i="1"/>
  <c r="M50" s="1"/>
  <c r="D53" i="2" l="1"/>
  <c r="A53"/>
  <c r="L51" i="1"/>
  <c r="M51" s="1"/>
  <c r="D54" i="2" l="1"/>
  <c r="A54"/>
  <c r="L52" i="1"/>
  <c r="M52" s="1"/>
  <c r="D55" i="2" l="1"/>
  <c r="A55"/>
  <c r="L53" i="1"/>
  <c r="M53" s="1"/>
  <c r="D56" i="2" l="1"/>
  <c r="A56"/>
  <c r="L54" i="1"/>
  <c r="M54" s="1"/>
  <c r="D57" i="2" l="1"/>
  <c r="A57"/>
  <c r="L55" i="1"/>
  <c r="M55" s="1"/>
  <c r="D58" i="2" l="1"/>
  <c r="A58"/>
  <c r="L56" i="1"/>
  <c r="M56" s="1"/>
  <c r="D59" i="2" l="1"/>
  <c r="A59"/>
  <c r="L57" i="1"/>
  <c r="M57" s="1"/>
  <c r="D60" i="2" l="1"/>
  <c r="A60"/>
  <c r="L58" i="1"/>
  <c r="M58" s="1"/>
  <c r="D61" i="2" l="1"/>
  <c r="A61"/>
  <c r="L59" i="1"/>
  <c r="M59" s="1"/>
  <c r="D62" i="2" l="1"/>
  <c r="A62"/>
  <c r="L60" i="1"/>
  <c r="M60" s="1"/>
  <c r="D63" i="2" l="1"/>
  <c r="A63"/>
  <c r="L61" i="1"/>
  <c r="M61" s="1"/>
  <c r="D64" i="2" l="1"/>
  <c r="A64"/>
  <c r="L62" i="1"/>
  <c r="M62" s="1"/>
  <c r="D65" i="2" l="1"/>
  <c r="A65"/>
  <c r="L63" i="1"/>
  <c r="M63" s="1"/>
  <c r="D66" i="2" l="1"/>
  <c r="A66"/>
  <c r="L64" i="1"/>
  <c r="M64" s="1"/>
  <c r="D67" i="2" l="1"/>
  <c r="A67"/>
  <c r="L65" i="1"/>
  <c r="M65" s="1"/>
  <c r="D68" i="2" l="1"/>
  <c r="A68"/>
  <c r="L66" i="1"/>
  <c r="M66" s="1"/>
  <c r="D69" i="2" l="1"/>
  <c r="A69"/>
  <c r="L67" i="1"/>
  <c r="M67" s="1"/>
  <c r="D70" i="2" l="1"/>
  <c r="A70"/>
  <c r="L68" i="1"/>
  <c r="M68" s="1"/>
  <c r="D71" i="2" l="1"/>
  <c r="A71"/>
  <c r="L69" i="1"/>
  <c r="M69" s="1"/>
  <c r="D72" i="2" l="1"/>
  <c r="A72"/>
  <c r="L70" i="1"/>
  <c r="M70" s="1"/>
  <c r="D73" i="2" l="1"/>
  <c r="A73"/>
  <c r="L71" i="1"/>
  <c r="M71" s="1"/>
  <c r="D74" i="2" l="1"/>
  <c r="A74"/>
  <c r="L72" i="1"/>
  <c r="M72" s="1"/>
  <c r="D75" i="2" l="1"/>
  <c r="A75"/>
  <c r="L73" i="1"/>
  <c r="M73" s="1"/>
  <c r="D76" i="2" l="1"/>
  <c r="A76"/>
  <c r="L74" i="1"/>
  <c r="M74" s="1"/>
  <c r="D77" i="2" l="1"/>
  <c r="A77"/>
  <c r="L75" i="1"/>
  <c r="M75" s="1"/>
  <c r="D78" i="2" l="1"/>
  <c r="A78"/>
  <c r="L76" i="1"/>
  <c r="M76" s="1"/>
  <c r="D79" i="2" l="1"/>
  <c r="A79"/>
  <c r="L77" i="1"/>
  <c r="M77" s="1"/>
  <c r="D80" i="2" l="1"/>
  <c r="A80"/>
  <c r="L78" i="1"/>
  <c r="M78" s="1"/>
  <c r="D81" i="2" l="1"/>
  <c r="A81"/>
  <c r="L79" i="1"/>
  <c r="M79" s="1"/>
  <c r="D82" i="2" l="1"/>
  <c r="A82"/>
  <c r="L80" i="1"/>
  <c r="M80" s="1"/>
  <c r="D83" i="2" l="1"/>
  <c r="A83"/>
  <c r="L81" i="1"/>
  <c r="M81" s="1"/>
  <c r="D84" i="2" l="1"/>
  <c r="A84"/>
  <c r="L82" i="1"/>
  <c r="M82" s="1"/>
  <c r="D85" i="2" l="1"/>
  <c r="A85"/>
  <c r="L83" i="1"/>
  <c r="M83" s="1"/>
  <c r="D86" i="2" l="1"/>
  <c r="A86"/>
  <c r="L84" i="1"/>
  <c r="M84" s="1"/>
  <c r="D87" i="2" l="1"/>
  <c r="A87"/>
  <c r="L85" i="1"/>
  <c r="M85" s="1"/>
  <c r="D88" i="2" l="1"/>
  <c r="A88"/>
  <c r="L86" i="1"/>
  <c r="M86" s="1"/>
  <c r="D89" i="2" l="1"/>
  <c r="A89"/>
  <c r="L87" i="1"/>
  <c r="M87" s="1"/>
  <c r="D90" i="2" l="1"/>
  <c r="A90"/>
  <c r="L88" i="1"/>
  <c r="M88" s="1"/>
  <c r="D91" i="2" l="1"/>
  <c r="A91"/>
  <c r="L89" i="1"/>
  <c r="M89" s="1"/>
  <c r="D92" i="2" l="1"/>
  <c r="A92"/>
  <c r="L90" i="1"/>
  <c r="M90" s="1"/>
  <c r="D93" i="2" l="1"/>
  <c r="A93"/>
  <c r="L91" i="1"/>
  <c r="M91" s="1"/>
  <c r="D94" i="2" l="1"/>
  <c r="A94"/>
  <c r="L92" i="1"/>
  <c r="M92" s="1"/>
  <c r="D95" i="2" l="1"/>
  <c r="A95"/>
  <c r="L93" i="1"/>
  <c r="M93" s="1"/>
  <c r="D96" i="2" l="1"/>
  <c r="A96"/>
  <c r="L94" i="1"/>
  <c r="M94" s="1"/>
  <c r="D97" i="2" l="1"/>
  <c r="A97"/>
  <c r="L95" i="1"/>
  <c r="M95" s="1"/>
  <c r="D98" i="2" l="1"/>
  <c r="A98"/>
  <c r="L96" i="1"/>
  <c r="M96" s="1"/>
  <c r="D99" i="2" l="1"/>
  <c r="A99"/>
  <c r="L97" i="1"/>
  <c r="M97" s="1"/>
  <c r="D100" i="2" l="1"/>
  <c r="A100"/>
  <c r="L98" i="1"/>
  <c r="M98" s="1"/>
  <c r="D101" i="2" l="1"/>
  <c r="A101"/>
  <c r="L99" i="1"/>
  <c r="M99" s="1"/>
  <c r="D102" i="2" l="1"/>
  <c r="A102"/>
  <c r="L100" i="1"/>
  <c r="M100" s="1"/>
  <c r="L101" l="1"/>
  <c r="M101" s="1"/>
  <c r="L102" l="1"/>
  <c r="M102" s="1"/>
</calcChain>
</file>

<file path=xl/sharedStrings.xml><?xml version="1.0" encoding="utf-8"?>
<sst xmlns="http://schemas.openxmlformats.org/spreadsheetml/2006/main" count="44" uniqueCount="37">
  <si>
    <t>Funkcja:</t>
  </si>
  <si>
    <t>Skok</t>
  </si>
  <si>
    <t>x</t>
  </si>
  <si>
    <t>a=</t>
  </si>
  <si>
    <t>b=</t>
  </si>
  <si>
    <t>skok=</t>
  </si>
  <si>
    <t>pocz=</t>
  </si>
  <si>
    <t>c=</t>
  </si>
  <si>
    <t>y=</t>
  </si>
  <si>
    <t>koniec przedziału uzalezniomy jest od poczatku przedzialu i skoku (zawsze jest 100 odliczonych wartości</t>
  </si>
  <si>
    <t>parametry do zmiany-&gt;kolor czerwony</t>
  </si>
  <si>
    <t>a</t>
  </si>
  <si>
    <t>b</t>
  </si>
  <si>
    <t>c</t>
  </si>
  <si>
    <r>
      <rPr>
        <b/>
        <sz val="11"/>
        <color theme="1"/>
        <rFont val="Calibri"/>
        <family val="2"/>
        <charset val="238"/>
        <scheme val="minor"/>
      </rPr>
      <t>pocz</t>
    </r>
    <r>
      <rPr>
        <sz val="11"/>
        <color theme="1"/>
        <rFont val="Calibri"/>
        <family val="2"/>
        <charset val="238"/>
        <scheme val="minor"/>
      </rPr>
      <t>-&gt;początek przedziału do sprawdzenia rozwiazań równania</t>
    </r>
  </si>
  <si>
    <r>
      <rPr>
        <b/>
        <sz val="11"/>
        <color theme="1"/>
        <rFont val="Calibri"/>
        <family val="2"/>
        <charset val="238"/>
        <scheme val="minor"/>
      </rPr>
      <t>skok</t>
    </r>
    <r>
      <rPr>
        <sz val="11"/>
        <color theme="1"/>
        <rFont val="Calibri"/>
        <family val="2"/>
        <charset val="238"/>
        <scheme val="minor"/>
      </rPr>
      <t>-&gt; co ile będziemy wykonywac obliczenia</t>
    </r>
  </si>
  <si>
    <t xml:space="preserve">y = </t>
  </si>
  <si>
    <t>y=ax^2+bx+c</t>
  </si>
  <si>
    <t>y=d</t>
  </si>
  <si>
    <t>d</t>
  </si>
  <si>
    <t>skok</t>
  </si>
  <si>
    <t>wykres przy stałym formatowaniu osi x i y</t>
  </si>
  <si>
    <t>delta</t>
  </si>
  <si>
    <t>x2=</t>
  </si>
  <si>
    <t>x1=</t>
  </si>
  <si>
    <t>rozwiazanie algebraiczne równania y=ax^2+bx+(c-d)=0</t>
  </si>
  <si>
    <t>interpretacja geometryczna równania ax^2+bx+c=d</t>
  </si>
  <si>
    <t>d=</t>
  </si>
  <si>
    <t>ax^2+bx+c=d</t>
  </si>
  <si>
    <t>rozwiązanie ax^2+bx+(c-d)=0</t>
  </si>
  <si>
    <t>rozwiazanie graficzne przy narzuconym stałym formatowaniu osi x i y</t>
  </si>
  <si>
    <t>rozwiazanie graficzne przy automatycznym formatowaniu osi x i y</t>
  </si>
  <si>
    <t>wykres przy automatycznym formatowaniu osi x i y</t>
  </si>
  <si>
    <t>y</t>
  </si>
  <si>
    <t>Wartość początkowa x</t>
  </si>
  <si>
    <t>rozwiazanie algebraiczne</t>
  </si>
  <si>
    <t>wykresy funkcji kwadratowej o współczynnikach całkowitych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</si>
</sst>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3" borderId="3" xfId="0" applyFill="1" applyBorder="1"/>
    <xf numFmtId="0" fontId="2" fillId="3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2" fillId="0" borderId="0" xfId="0" applyFont="1"/>
    <xf numFmtId="0" fontId="3" fillId="2" borderId="2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0" fillId="0" borderId="1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scatterChart>
        <c:scatterStyle val="smoothMarker"/>
        <c:ser>
          <c:idx val="0"/>
          <c:order val="0"/>
          <c:tx>
            <c:strRef>
              <c:f>'wesja łatwiejsza'!$B$1</c:f>
              <c:strCache>
                <c:ptCount val="1"/>
                <c:pt idx="0">
                  <c:v>y=ax^2+bx+c</c:v>
                </c:pt>
              </c:strCache>
            </c:strRef>
          </c:tx>
          <c:marker>
            <c:symbol val="none"/>
          </c:marker>
          <c:xVal>
            <c:numRef>
              <c:f>'wesja łatwiejsza'!$A$2:$A$42</c:f>
              <c:numCache>
                <c:formatCode>General</c:formatCode>
                <c:ptCount val="4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  <c:pt idx="21">
                  <c:v>5.5</c:v>
                </c:pt>
                <c:pt idx="22">
                  <c:v>6</c:v>
                </c:pt>
                <c:pt idx="23">
                  <c:v>6.5</c:v>
                </c:pt>
                <c:pt idx="24">
                  <c:v>7</c:v>
                </c:pt>
                <c:pt idx="25">
                  <c:v>7.5</c:v>
                </c:pt>
                <c:pt idx="26">
                  <c:v>8</c:v>
                </c:pt>
                <c:pt idx="27">
                  <c:v>8.5</c:v>
                </c:pt>
                <c:pt idx="28">
                  <c:v>9</c:v>
                </c:pt>
                <c:pt idx="29">
                  <c:v>9.5</c:v>
                </c:pt>
                <c:pt idx="30">
                  <c:v>10</c:v>
                </c:pt>
                <c:pt idx="31">
                  <c:v>10.5</c:v>
                </c:pt>
                <c:pt idx="32">
                  <c:v>11</c:v>
                </c:pt>
                <c:pt idx="33">
                  <c:v>11.5</c:v>
                </c:pt>
                <c:pt idx="34">
                  <c:v>12</c:v>
                </c:pt>
                <c:pt idx="35">
                  <c:v>12.5</c:v>
                </c:pt>
                <c:pt idx="36">
                  <c:v>13</c:v>
                </c:pt>
                <c:pt idx="37">
                  <c:v>13.5</c:v>
                </c:pt>
                <c:pt idx="38">
                  <c:v>14</c:v>
                </c:pt>
                <c:pt idx="39">
                  <c:v>14.5</c:v>
                </c:pt>
                <c:pt idx="40">
                  <c:v>15</c:v>
                </c:pt>
              </c:numCache>
            </c:numRef>
          </c:xVal>
          <c:yVal>
            <c:numRef>
              <c:f>'wesja łatwiejsza'!$B$2:$B$42</c:f>
              <c:numCache>
                <c:formatCode>General</c:formatCode>
                <c:ptCount val="41"/>
                <c:pt idx="0">
                  <c:v>-36</c:v>
                </c:pt>
                <c:pt idx="1">
                  <c:v>-27.5</c:v>
                </c:pt>
                <c:pt idx="2">
                  <c:v>-20</c:v>
                </c:pt>
                <c:pt idx="3">
                  <c:v>-13.5</c:v>
                </c:pt>
                <c:pt idx="4">
                  <c:v>-8</c:v>
                </c:pt>
                <c:pt idx="5">
                  <c:v>-3.5</c:v>
                </c:pt>
                <c:pt idx="6">
                  <c:v>0</c:v>
                </c:pt>
                <c:pt idx="7">
                  <c:v>2.5</c:v>
                </c:pt>
                <c:pt idx="8">
                  <c:v>4</c:v>
                </c:pt>
                <c:pt idx="9">
                  <c:v>4.5</c:v>
                </c:pt>
                <c:pt idx="10">
                  <c:v>4</c:v>
                </c:pt>
                <c:pt idx="11">
                  <c:v>2.5</c:v>
                </c:pt>
                <c:pt idx="12">
                  <c:v>0</c:v>
                </c:pt>
                <c:pt idx="13">
                  <c:v>-3.5</c:v>
                </c:pt>
                <c:pt idx="14">
                  <c:v>-8</c:v>
                </c:pt>
                <c:pt idx="15">
                  <c:v>-13.5</c:v>
                </c:pt>
                <c:pt idx="16">
                  <c:v>-20</c:v>
                </c:pt>
                <c:pt idx="17">
                  <c:v>-27.5</c:v>
                </c:pt>
                <c:pt idx="18">
                  <c:v>-36</c:v>
                </c:pt>
                <c:pt idx="19">
                  <c:v>-45.5</c:v>
                </c:pt>
                <c:pt idx="20">
                  <c:v>-56</c:v>
                </c:pt>
                <c:pt idx="21">
                  <c:v>-67.5</c:v>
                </c:pt>
                <c:pt idx="22">
                  <c:v>-80</c:v>
                </c:pt>
                <c:pt idx="23">
                  <c:v>-93.5</c:v>
                </c:pt>
                <c:pt idx="24">
                  <c:v>-108</c:v>
                </c:pt>
                <c:pt idx="25">
                  <c:v>-123.5</c:v>
                </c:pt>
                <c:pt idx="26">
                  <c:v>-140</c:v>
                </c:pt>
                <c:pt idx="27">
                  <c:v>-157.5</c:v>
                </c:pt>
                <c:pt idx="28">
                  <c:v>-176</c:v>
                </c:pt>
                <c:pt idx="29">
                  <c:v>-195.5</c:v>
                </c:pt>
                <c:pt idx="30">
                  <c:v>-216</c:v>
                </c:pt>
                <c:pt idx="31">
                  <c:v>-237.5</c:v>
                </c:pt>
                <c:pt idx="32">
                  <c:v>-260</c:v>
                </c:pt>
                <c:pt idx="33">
                  <c:v>-283.5</c:v>
                </c:pt>
                <c:pt idx="34">
                  <c:v>-308</c:v>
                </c:pt>
                <c:pt idx="35">
                  <c:v>-333.5</c:v>
                </c:pt>
                <c:pt idx="36">
                  <c:v>-360</c:v>
                </c:pt>
                <c:pt idx="37">
                  <c:v>-387.5</c:v>
                </c:pt>
                <c:pt idx="38">
                  <c:v>-416</c:v>
                </c:pt>
                <c:pt idx="39">
                  <c:v>-445.5</c:v>
                </c:pt>
                <c:pt idx="40">
                  <c:v>-476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'wesja łatwiejsza'!$C$1</c:f>
              <c:strCache>
                <c:ptCount val="1"/>
                <c:pt idx="0">
                  <c:v>y=d</c:v>
                </c:pt>
              </c:strCache>
            </c:strRef>
          </c:tx>
          <c:marker>
            <c:symbol val="none"/>
          </c:marker>
          <c:xVal>
            <c:numRef>
              <c:f>'wesja łatwiejsza'!$A$2:$A$42</c:f>
              <c:numCache>
                <c:formatCode>General</c:formatCode>
                <c:ptCount val="4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  <c:pt idx="21">
                  <c:v>5.5</c:v>
                </c:pt>
                <c:pt idx="22">
                  <c:v>6</c:v>
                </c:pt>
                <c:pt idx="23">
                  <c:v>6.5</c:v>
                </c:pt>
                <c:pt idx="24">
                  <c:v>7</c:v>
                </c:pt>
                <c:pt idx="25">
                  <c:v>7.5</c:v>
                </c:pt>
                <c:pt idx="26">
                  <c:v>8</c:v>
                </c:pt>
                <c:pt idx="27">
                  <c:v>8.5</c:v>
                </c:pt>
                <c:pt idx="28">
                  <c:v>9</c:v>
                </c:pt>
                <c:pt idx="29">
                  <c:v>9.5</c:v>
                </c:pt>
                <c:pt idx="30">
                  <c:v>10</c:v>
                </c:pt>
                <c:pt idx="31">
                  <c:v>10.5</c:v>
                </c:pt>
                <c:pt idx="32">
                  <c:v>11</c:v>
                </c:pt>
                <c:pt idx="33">
                  <c:v>11.5</c:v>
                </c:pt>
                <c:pt idx="34">
                  <c:v>12</c:v>
                </c:pt>
                <c:pt idx="35">
                  <c:v>12.5</c:v>
                </c:pt>
                <c:pt idx="36">
                  <c:v>13</c:v>
                </c:pt>
                <c:pt idx="37">
                  <c:v>13.5</c:v>
                </c:pt>
                <c:pt idx="38">
                  <c:v>14</c:v>
                </c:pt>
                <c:pt idx="39">
                  <c:v>14.5</c:v>
                </c:pt>
                <c:pt idx="40">
                  <c:v>15</c:v>
                </c:pt>
              </c:numCache>
            </c:numRef>
          </c:xVal>
          <c:yVal>
            <c:numRef>
              <c:f>'wesja łatwiejsza'!$C$2:$C$42</c:f>
              <c:numCache>
                <c:formatCode>General</c:formatCode>
                <c:ptCount val="4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</c:numCache>
            </c:numRef>
          </c:yVal>
          <c:smooth val="1"/>
        </c:ser>
        <c:axId val="102988032"/>
        <c:axId val="102993920"/>
      </c:scatterChart>
      <c:valAx>
        <c:axId val="102988032"/>
        <c:scaling>
          <c:orientation val="minMax"/>
          <c:max val="10"/>
          <c:min val="-10"/>
        </c:scaling>
        <c:axPos val="b"/>
        <c:numFmt formatCode="General" sourceLinked="1"/>
        <c:tickLblPos val="nextTo"/>
        <c:crossAx val="102993920"/>
        <c:crosses val="autoZero"/>
        <c:crossBetween val="midCat"/>
        <c:majorUnit val="1"/>
        <c:minorUnit val="1"/>
      </c:valAx>
      <c:valAx>
        <c:axId val="102993920"/>
        <c:scaling>
          <c:orientation val="minMax"/>
          <c:max val="15"/>
          <c:min val="-15"/>
        </c:scaling>
        <c:axPos val="l"/>
        <c:majorGridlines/>
        <c:numFmt formatCode="General" sourceLinked="1"/>
        <c:tickLblPos val="nextTo"/>
        <c:crossAx val="102988032"/>
        <c:crosses val="autoZero"/>
        <c:crossBetween val="midCat"/>
        <c:majorUnit val="2"/>
        <c:minorUnit val="1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7.2182852143482079E-2"/>
          <c:y val="2.8252405949256338E-2"/>
          <c:w val="0.6917128171478566"/>
          <c:h val="0.89719889180519163"/>
        </c:manualLayout>
      </c:layout>
      <c:scatterChart>
        <c:scatterStyle val="smoothMarker"/>
        <c:ser>
          <c:idx val="0"/>
          <c:order val="0"/>
          <c:tx>
            <c:strRef>
              <c:f>'r-a kwadratowe'!$B$2</c:f>
              <c:strCache>
                <c:ptCount val="1"/>
                <c:pt idx="0">
                  <c:v>y=ax^2+bx+c</c:v>
                </c:pt>
              </c:strCache>
            </c:strRef>
          </c:tx>
          <c:marker>
            <c:symbol val="none"/>
          </c:marker>
          <c:xVal>
            <c:numRef>
              <c:f>'r-a kwadratowe'!$A$3:$A$102</c:f>
              <c:numCache>
                <c:formatCode>General</c:formatCode>
                <c:ptCount val="100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  <c:pt idx="21">
                  <c:v>5.5</c:v>
                </c:pt>
                <c:pt idx="22">
                  <c:v>6</c:v>
                </c:pt>
                <c:pt idx="23">
                  <c:v>6.5</c:v>
                </c:pt>
                <c:pt idx="24">
                  <c:v>7</c:v>
                </c:pt>
                <c:pt idx="25">
                  <c:v>7.5</c:v>
                </c:pt>
                <c:pt idx="26">
                  <c:v>8</c:v>
                </c:pt>
                <c:pt idx="27">
                  <c:v>8.5</c:v>
                </c:pt>
                <c:pt idx="28">
                  <c:v>9</c:v>
                </c:pt>
                <c:pt idx="29">
                  <c:v>9.5</c:v>
                </c:pt>
                <c:pt idx="30">
                  <c:v>10</c:v>
                </c:pt>
                <c:pt idx="31">
                  <c:v>10.5</c:v>
                </c:pt>
                <c:pt idx="32">
                  <c:v>11</c:v>
                </c:pt>
                <c:pt idx="33">
                  <c:v>11.5</c:v>
                </c:pt>
                <c:pt idx="34">
                  <c:v>12</c:v>
                </c:pt>
                <c:pt idx="35">
                  <c:v>12.5</c:v>
                </c:pt>
                <c:pt idx="36">
                  <c:v>13</c:v>
                </c:pt>
                <c:pt idx="37">
                  <c:v>13.5</c:v>
                </c:pt>
                <c:pt idx="38">
                  <c:v>14</c:v>
                </c:pt>
                <c:pt idx="39">
                  <c:v>14.5</c:v>
                </c:pt>
                <c:pt idx="40">
                  <c:v>15</c:v>
                </c:pt>
                <c:pt idx="41">
                  <c:v>15.5</c:v>
                </c:pt>
                <c:pt idx="42">
                  <c:v>16</c:v>
                </c:pt>
                <c:pt idx="43">
                  <c:v>16.5</c:v>
                </c:pt>
                <c:pt idx="44">
                  <c:v>17</c:v>
                </c:pt>
                <c:pt idx="45">
                  <c:v>17.5</c:v>
                </c:pt>
                <c:pt idx="46">
                  <c:v>18</c:v>
                </c:pt>
                <c:pt idx="47">
                  <c:v>18.5</c:v>
                </c:pt>
                <c:pt idx="48">
                  <c:v>19</c:v>
                </c:pt>
                <c:pt idx="49">
                  <c:v>19.5</c:v>
                </c:pt>
                <c:pt idx="50">
                  <c:v>20</c:v>
                </c:pt>
                <c:pt idx="51">
                  <c:v>20.5</c:v>
                </c:pt>
                <c:pt idx="52">
                  <c:v>21</c:v>
                </c:pt>
                <c:pt idx="53">
                  <c:v>21.5</c:v>
                </c:pt>
                <c:pt idx="54">
                  <c:v>22</c:v>
                </c:pt>
                <c:pt idx="55">
                  <c:v>22.5</c:v>
                </c:pt>
                <c:pt idx="56">
                  <c:v>23</c:v>
                </c:pt>
                <c:pt idx="57">
                  <c:v>23.5</c:v>
                </c:pt>
                <c:pt idx="58">
                  <c:v>24</c:v>
                </c:pt>
                <c:pt idx="59">
                  <c:v>24.5</c:v>
                </c:pt>
                <c:pt idx="60">
                  <c:v>25</c:v>
                </c:pt>
                <c:pt idx="61">
                  <c:v>25.5</c:v>
                </c:pt>
                <c:pt idx="62">
                  <c:v>26</c:v>
                </c:pt>
                <c:pt idx="63">
                  <c:v>26.5</c:v>
                </c:pt>
                <c:pt idx="64">
                  <c:v>27</c:v>
                </c:pt>
                <c:pt idx="65">
                  <c:v>27.5</c:v>
                </c:pt>
                <c:pt idx="66">
                  <c:v>28</c:v>
                </c:pt>
                <c:pt idx="67">
                  <c:v>28.5</c:v>
                </c:pt>
                <c:pt idx="68">
                  <c:v>29</c:v>
                </c:pt>
                <c:pt idx="69">
                  <c:v>29.5</c:v>
                </c:pt>
                <c:pt idx="70">
                  <c:v>30</c:v>
                </c:pt>
                <c:pt idx="71">
                  <c:v>30.5</c:v>
                </c:pt>
                <c:pt idx="72">
                  <c:v>31</c:v>
                </c:pt>
                <c:pt idx="73">
                  <c:v>31.5</c:v>
                </c:pt>
                <c:pt idx="74">
                  <c:v>32</c:v>
                </c:pt>
                <c:pt idx="75">
                  <c:v>32.5</c:v>
                </c:pt>
                <c:pt idx="76">
                  <c:v>33</c:v>
                </c:pt>
                <c:pt idx="77">
                  <c:v>33.5</c:v>
                </c:pt>
                <c:pt idx="78">
                  <c:v>34</c:v>
                </c:pt>
                <c:pt idx="79">
                  <c:v>34.5</c:v>
                </c:pt>
                <c:pt idx="80">
                  <c:v>35</c:v>
                </c:pt>
                <c:pt idx="81">
                  <c:v>35.5</c:v>
                </c:pt>
                <c:pt idx="82">
                  <c:v>36</c:v>
                </c:pt>
                <c:pt idx="83">
                  <c:v>36.5</c:v>
                </c:pt>
                <c:pt idx="84">
                  <c:v>37</c:v>
                </c:pt>
                <c:pt idx="85">
                  <c:v>37.5</c:v>
                </c:pt>
                <c:pt idx="86">
                  <c:v>38</c:v>
                </c:pt>
                <c:pt idx="87">
                  <c:v>38.5</c:v>
                </c:pt>
                <c:pt idx="88">
                  <c:v>39</c:v>
                </c:pt>
                <c:pt idx="89">
                  <c:v>39.5</c:v>
                </c:pt>
                <c:pt idx="90">
                  <c:v>40</c:v>
                </c:pt>
                <c:pt idx="91">
                  <c:v>40.5</c:v>
                </c:pt>
                <c:pt idx="92">
                  <c:v>41</c:v>
                </c:pt>
                <c:pt idx="93">
                  <c:v>41.5</c:v>
                </c:pt>
                <c:pt idx="94">
                  <c:v>42</c:v>
                </c:pt>
                <c:pt idx="95">
                  <c:v>42.5</c:v>
                </c:pt>
                <c:pt idx="96">
                  <c:v>43</c:v>
                </c:pt>
                <c:pt idx="97">
                  <c:v>43.5</c:v>
                </c:pt>
                <c:pt idx="98">
                  <c:v>44</c:v>
                </c:pt>
                <c:pt idx="99">
                  <c:v>44.5</c:v>
                </c:pt>
              </c:numCache>
            </c:numRef>
          </c:xVal>
          <c:yVal>
            <c:numRef>
              <c:f>'r-a kwadratowe'!$B$3:$B$102</c:f>
              <c:numCache>
                <c:formatCode>General</c:formatCode>
                <c:ptCount val="100"/>
                <c:pt idx="0">
                  <c:v>58</c:v>
                </c:pt>
                <c:pt idx="1">
                  <c:v>50.25</c:v>
                </c:pt>
                <c:pt idx="2">
                  <c:v>43</c:v>
                </c:pt>
                <c:pt idx="3">
                  <c:v>36.25</c:v>
                </c:pt>
                <c:pt idx="4">
                  <c:v>30</c:v>
                </c:pt>
                <c:pt idx="5">
                  <c:v>24.25</c:v>
                </c:pt>
                <c:pt idx="6">
                  <c:v>19</c:v>
                </c:pt>
                <c:pt idx="7">
                  <c:v>14.25</c:v>
                </c:pt>
                <c:pt idx="8">
                  <c:v>10</c:v>
                </c:pt>
                <c:pt idx="9">
                  <c:v>6.25</c:v>
                </c:pt>
                <c:pt idx="10">
                  <c:v>3</c:v>
                </c:pt>
                <c:pt idx="11">
                  <c:v>0.25</c:v>
                </c:pt>
                <c:pt idx="12">
                  <c:v>-2</c:v>
                </c:pt>
                <c:pt idx="13">
                  <c:v>-3.75</c:v>
                </c:pt>
                <c:pt idx="14">
                  <c:v>-5</c:v>
                </c:pt>
                <c:pt idx="15">
                  <c:v>-5.75</c:v>
                </c:pt>
                <c:pt idx="16">
                  <c:v>-6</c:v>
                </c:pt>
                <c:pt idx="17">
                  <c:v>-5.75</c:v>
                </c:pt>
                <c:pt idx="18">
                  <c:v>-5</c:v>
                </c:pt>
                <c:pt idx="19">
                  <c:v>-3.75</c:v>
                </c:pt>
                <c:pt idx="20">
                  <c:v>-2</c:v>
                </c:pt>
                <c:pt idx="21">
                  <c:v>0.25</c:v>
                </c:pt>
                <c:pt idx="22">
                  <c:v>3</c:v>
                </c:pt>
                <c:pt idx="23">
                  <c:v>6.25</c:v>
                </c:pt>
                <c:pt idx="24">
                  <c:v>10</c:v>
                </c:pt>
                <c:pt idx="25">
                  <c:v>14.25</c:v>
                </c:pt>
                <c:pt idx="26">
                  <c:v>19</c:v>
                </c:pt>
                <c:pt idx="27">
                  <c:v>24.25</c:v>
                </c:pt>
                <c:pt idx="28">
                  <c:v>30</c:v>
                </c:pt>
                <c:pt idx="29">
                  <c:v>36.25</c:v>
                </c:pt>
                <c:pt idx="30">
                  <c:v>43</c:v>
                </c:pt>
                <c:pt idx="31">
                  <c:v>50.25</c:v>
                </c:pt>
                <c:pt idx="32">
                  <c:v>58</c:v>
                </c:pt>
                <c:pt idx="33">
                  <c:v>66.25</c:v>
                </c:pt>
                <c:pt idx="34">
                  <c:v>75</c:v>
                </c:pt>
                <c:pt idx="35">
                  <c:v>84.25</c:v>
                </c:pt>
                <c:pt idx="36">
                  <c:v>94</c:v>
                </c:pt>
                <c:pt idx="37">
                  <c:v>104.25</c:v>
                </c:pt>
                <c:pt idx="38">
                  <c:v>115</c:v>
                </c:pt>
                <c:pt idx="39">
                  <c:v>126.25</c:v>
                </c:pt>
                <c:pt idx="40">
                  <c:v>138</c:v>
                </c:pt>
                <c:pt idx="41">
                  <c:v>150.25</c:v>
                </c:pt>
                <c:pt idx="42">
                  <c:v>163</c:v>
                </c:pt>
                <c:pt idx="43">
                  <c:v>176.25</c:v>
                </c:pt>
                <c:pt idx="44">
                  <c:v>190</c:v>
                </c:pt>
                <c:pt idx="45">
                  <c:v>204.25</c:v>
                </c:pt>
                <c:pt idx="46">
                  <c:v>219</c:v>
                </c:pt>
                <c:pt idx="47">
                  <c:v>234.25</c:v>
                </c:pt>
                <c:pt idx="48">
                  <c:v>250</c:v>
                </c:pt>
                <c:pt idx="49">
                  <c:v>266.25</c:v>
                </c:pt>
                <c:pt idx="50">
                  <c:v>283</c:v>
                </c:pt>
                <c:pt idx="51">
                  <c:v>300.25</c:v>
                </c:pt>
                <c:pt idx="52">
                  <c:v>318</c:v>
                </c:pt>
                <c:pt idx="53">
                  <c:v>336.25</c:v>
                </c:pt>
                <c:pt idx="54">
                  <c:v>355</c:v>
                </c:pt>
                <c:pt idx="55">
                  <c:v>374.25</c:v>
                </c:pt>
                <c:pt idx="56">
                  <c:v>394</c:v>
                </c:pt>
                <c:pt idx="57">
                  <c:v>414.25</c:v>
                </c:pt>
                <c:pt idx="58">
                  <c:v>435</c:v>
                </c:pt>
                <c:pt idx="59">
                  <c:v>456.25</c:v>
                </c:pt>
                <c:pt idx="60">
                  <c:v>478</c:v>
                </c:pt>
                <c:pt idx="61">
                  <c:v>500.25</c:v>
                </c:pt>
                <c:pt idx="62">
                  <c:v>523</c:v>
                </c:pt>
                <c:pt idx="63">
                  <c:v>546.25</c:v>
                </c:pt>
                <c:pt idx="64">
                  <c:v>570</c:v>
                </c:pt>
                <c:pt idx="65">
                  <c:v>594.25</c:v>
                </c:pt>
                <c:pt idx="66">
                  <c:v>619</c:v>
                </c:pt>
                <c:pt idx="67">
                  <c:v>644.25</c:v>
                </c:pt>
                <c:pt idx="68">
                  <c:v>670</c:v>
                </c:pt>
                <c:pt idx="69">
                  <c:v>696.25</c:v>
                </c:pt>
                <c:pt idx="70">
                  <c:v>723</c:v>
                </c:pt>
                <c:pt idx="71">
                  <c:v>750.25</c:v>
                </c:pt>
                <c:pt idx="72">
                  <c:v>778</c:v>
                </c:pt>
                <c:pt idx="73">
                  <c:v>806.25</c:v>
                </c:pt>
                <c:pt idx="74">
                  <c:v>835</c:v>
                </c:pt>
                <c:pt idx="75">
                  <c:v>864.25</c:v>
                </c:pt>
                <c:pt idx="76">
                  <c:v>894</c:v>
                </c:pt>
                <c:pt idx="77">
                  <c:v>924.25</c:v>
                </c:pt>
                <c:pt idx="78">
                  <c:v>955</c:v>
                </c:pt>
                <c:pt idx="79">
                  <c:v>986.25</c:v>
                </c:pt>
                <c:pt idx="80">
                  <c:v>1018</c:v>
                </c:pt>
                <c:pt idx="81">
                  <c:v>1050.25</c:v>
                </c:pt>
                <c:pt idx="82">
                  <c:v>1083</c:v>
                </c:pt>
                <c:pt idx="83">
                  <c:v>1116.25</c:v>
                </c:pt>
                <c:pt idx="84">
                  <c:v>1150</c:v>
                </c:pt>
                <c:pt idx="85">
                  <c:v>1184.25</c:v>
                </c:pt>
                <c:pt idx="86">
                  <c:v>1219</c:v>
                </c:pt>
                <c:pt idx="87">
                  <c:v>1254.25</c:v>
                </c:pt>
                <c:pt idx="88">
                  <c:v>1290</c:v>
                </c:pt>
                <c:pt idx="89">
                  <c:v>1326.25</c:v>
                </c:pt>
                <c:pt idx="90">
                  <c:v>1363</c:v>
                </c:pt>
                <c:pt idx="91">
                  <c:v>1400.25</c:v>
                </c:pt>
                <c:pt idx="92">
                  <c:v>1438</c:v>
                </c:pt>
                <c:pt idx="93">
                  <c:v>1476.25</c:v>
                </c:pt>
                <c:pt idx="94">
                  <c:v>1515</c:v>
                </c:pt>
                <c:pt idx="95">
                  <c:v>1554.25</c:v>
                </c:pt>
                <c:pt idx="96">
                  <c:v>1594</c:v>
                </c:pt>
                <c:pt idx="97">
                  <c:v>1634.25</c:v>
                </c:pt>
                <c:pt idx="98">
                  <c:v>1675</c:v>
                </c:pt>
                <c:pt idx="99">
                  <c:v>1716.25</c:v>
                </c:pt>
              </c:numCache>
            </c:numRef>
          </c:yVal>
          <c:smooth val="1"/>
        </c:ser>
        <c:ser>
          <c:idx val="1"/>
          <c:order val="1"/>
          <c:tx>
            <c:v>y=d</c:v>
          </c:tx>
          <c:marker>
            <c:symbol val="none"/>
          </c:marker>
          <c:xVal>
            <c:numRef>
              <c:f>'r-a kwadratowe'!$A$3:$A$102</c:f>
              <c:numCache>
                <c:formatCode>General</c:formatCode>
                <c:ptCount val="100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  <c:pt idx="21">
                  <c:v>5.5</c:v>
                </c:pt>
                <c:pt idx="22">
                  <c:v>6</c:v>
                </c:pt>
                <c:pt idx="23">
                  <c:v>6.5</c:v>
                </c:pt>
                <c:pt idx="24">
                  <c:v>7</c:v>
                </c:pt>
                <c:pt idx="25">
                  <c:v>7.5</c:v>
                </c:pt>
                <c:pt idx="26">
                  <c:v>8</c:v>
                </c:pt>
                <c:pt idx="27">
                  <c:v>8.5</c:v>
                </c:pt>
                <c:pt idx="28">
                  <c:v>9</c:v>
                </c:pt>
                <c:pt idx="29">
                  <c:v>9.5</c:v>
                </c:pt>
                <c:pt idx="30">
                  <c:v>10</c:v>
                </c:pt>
                <c:pt idx="31">
                  <c:v>10.5</c:v>
                </c:pt>
                <c:pt idx="32">
                  <c:v>11</c:v>
                </c:pt>
                <c:pt idx="33">
                  <c:v>11.5</c:v>
                </c:pt>
                <c:pt idx="34">
                  <c:v>12</c:v>
                </c:pt>
                <c:pt idx="35">
                  <c:v>12.5</c:v>
                </c:pt>
                <c:pt idx="36">
                  <c:v>13</c:v>
                </c:pt>
                <c:pt idx="37">
                  <c:v>13.5</c:v>
                </c:pt>
                <c:pt idx="38">
                  <c:v>14</c:v>
                </c:pt>
                <c:pt idx="39">
                  <c:v>14.5</c:v>
                </c:pt>
                <c:pt idx="40">
                  <c:v>15</c:v>
                </c:pt>
                <c:pt idx="41">
                  <c:v>15.5</c:v>
                </c:pt>
                <c:pt idx="42">
                  <c:v>16</c:v>
                </c:pt>
                <c:pt idx="43">
                  <c:v>16.5</c:v>
                </c:pt>
                <c:pt idx="44">
                  <c:v>17</c:v>
                </c:pt>
                <c:pt idx="45">
                  <c:v>17.5</c:v>
                </c:pt>
                <c:pt idx="46">
                  <c:v>18</c:v>
                </c:pt>
                <c:pt idx="47">
                  <c:v>18.5</c:v>
                </c:pt>
                <c:pt idx="48">
                  <c:v>19</c:v>
                </c:pt>
                <c:pt idx="49">
                  <c:v>19.5</c:v>
                </c:pt>
                <c:pt idx="50">
                  <c:v>20</c:v>
                </c:pt>
                <c:pt idx="51">
                  <c:v>20.5</c:v>
                </c:pt>
                <c:pt idx="52">
                  <c:v>21</c:v>
                </c:pt>
                <c:pt idx="53">
                  <c:v>21.5</c:v>
                </c:pt>
                <c:pt idx="54">
                  <c:v>22</c:v>
                </c:pt>
                <c:pt idx="55">
                  <c:v>22.5</c:v>
                </c:pt>
                <c:pt idx="56">
                  <c:v>23</c:v>
                </c:pt>
                <c:pt idx="57">
                  <c:v>23.5</c:v>
                </c:pt>
                <c:pt idx="58">
                  <c:v>24</c:v>
                </c:pt>
                <c:pt idx="59">
                  <c:v>24.5</c:v>
                </c:pt>
                <c:pt idx="60">
                  <c:v>25</c:v>
                </c:pt>
                <c:pt idx="61">
                  <c:v>25.5</c:v>
                </c:pt>
                <c:pt idx="62">
                  <c:v>26</c:v>
                </c:pt>
                <c:pt idx="63">
                  <c:v>26.5</c:v>
                </c:pt>
                <c:pt idx="64">
                  <c:v>27</c:v>
                </c:pt>
                <c:pt idx="65">
                  <c:v>27.5</c:v>
                </c:pt>
                <c:pt idx="66">
                  <c:v>28</c:v>
                </c:pt>
                <c:pt idx="67">
                  <c:v>28.5</c:v>
                </c:pt>
                <c:pt idx="68">
                  <c:v>29</c:v>
                </c:pt>
                <c:pt idx="69">
                  <c:v>29.5</c:v>
                </c:pt>
                <c:pt idx="70">
                  <c:v>30</c:v>
                </c:pt>
                <c:pt idx="71">
                  <c:v>30.5</c:v>
                </c:pt>
                <c:pt idx="72">
                  <c:v>31</c:v>
                </c:pt>
                <c:pt idx="73">
                  <c:v>31.5</c:v>
                </c:pt>
                <c:pt idx="74">
                  <c:v>32</c:v>
                </c:pt>
                <c:pt idx="75">
                  <c:v>32.5</c:v>
                </c:pt>
                <c:pt idx="76">
                  <c:v>33</c:v>
                </c:pt>
                <c:pt idx="77">
                  <c:v>33.5</c:v>
                </c:pt>
                <c:pt idx="78">
                  <c:v>34</c:v>
                </c:pt>
                <c:pt idx="79">
                  <c:v>34.5</c:v>
                </c:pt>
                <c:pt idx="80">
                  <c:v>35</c:v>
                </c:pt>
                <c:pt idx="81">
                  <c:v>35.5</c:v>
                </c:pt>
                <c:pt idx="82">
                  <c:v>36</c:v>
                </c:pt>
                <c:pt idx="83">
                  <c:v>36.5</c:v>
                </c:pt>
                <c:pt idx="84">
                  <c:v>37</c:v>
                </c:pt>
                <c:pt idx="85">
                  <c:v>37.5</c:v>
                </c:pt>
                <c:pt idx="86">
                  <c:v>38</c:v>
                </c:pt>
                <c:pt idx="87">
                  <c:v>38.5</c:v>
                </c:pt>
                <c:pt idx="88">
                  <c:v>39</c:v>
                </c:pt>
                <c:pt idx="89">
                  <c:v>39.5</c:v>
                </c:pt>
                <c:pt idx="90">
                  <c:v>40</c:v>
                </c:pt>
                <c:pt idx="91">
                  <c:v>40.5</c:v>
                </c:pt>
                <c:pt idx="92">
                  <c:v>41</c:v>
                </c:pt>
                <c:pt idx="93">
                  <c:v>41.5</c:v>
                </c:pt>
                <c:pt idx="94">
                  <c:v>42</c:v>
                </c:pt>
                <c:pt idx="95">
                  <c:v>42.5</c:v>
                </c:pt>
                <c:pt idx="96">
                  <c:v>43</c:v>
                </c:pt>
                <c:pt idx="97">
                  <c:v>43.5</c:v>
                </c:pt>
                <c:pt idx="98">
                  <c:v>44</c:v>
                </c:pt>
                <c:pt idx="99">
                  <c:v>44.5</c:v>
                </c:pt>
              </c:numCache>
            </c:numRef>
          </c:xVal>
          <c:yVal>
            <c:numRef>
              <c:f>'r-a kwadratowe'!$D$3:$D$102</c:f>
              <c:numCache>
                <c:formatCode>General</c:formatCode>
                <c:ptCount val="10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</c:numCache>
            </c:numRef>
          </c:yVal>
          <c:smooth val="1"/>
        </c:ser>
        <c:axId val="104415616"/>
        <c:axId val="104417152"/>
      </c:scatterChart>
      <c:valAx>
        <c:axId val="104415616"/>
        <c:scaling>
          <c:orientation val="minMax"/>
        </c:scaling>
        <c:axPos val="b"/>
        <c:numFmt formatCode="General" sourceLinked="1"/>
        <c:tickLblPos val="nextTo"/>
        <c:crossAx val="104417152"/>
        <c:crosses val="autoZero"/>
        <c:crossBetween val="midCat"/>
      </c:valAx>
      <c:valAx>
        <c:axId val="104417152"/>
        <c:scaling>
          <c:orientation val="minMax"/>
        </c:scaling>
        <c:axPos val="l"/>
        <c:majorGridlines/>
        <c:numFmt formatCode="General" sourceLinked="1"/>
        <c:tickLblPos val="nextTo"/>
        <c:crossAx val="1044156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7.2182852143482079E-2"/>
          <c:y val="2.8252405949256338E-2"/>
          <c:w val="0.6917128171478566"/>
          <c:h val="0.89719889180519163"/>
        </c:manualLayout>
      </c:layout>
      <c:scatterChart>
        <c:scatterStyle val="smoothMarker"/>
        <c:ser>
          <c:idx val="0"/>
          <c:order val="0"/>
          <c:tx>
            <c:v>y=ax^2+bx+c</c:v>
          </c:tx>
          <c:marker>
            <c:symbol val="none"/>
          </c:marker>
          <c:xVal>
            <c:numRef>
              <c:f>'r-a kwadratowe'!$A$3:$A$102</c:f>
              <c:numCache>
                <c:formatCode>General</c:formatCode>
                <c:ptCount val="100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  <c:pt idx="21">
                  <c:v>5.5</c:v>
                </c:pt>
                <c:pt idx="22">
                  <c:v>6</c:v>
                </c:pt>
                <c:pt idx="23">
                  <c:v>6.5</c:v>
                </c:pt>
                <c:pt idx="24">
                  <c:v>7</c:v>
                </c:pt>
                <c:pt idx="25">
                  <c:v>7.5</c:v>
                </c:pt>
                <c:pt idx="26">
                  <c:v>8</c:v>
                </c:pt>
                <c:pt idx="27">
                  <c:v>8.5</c:v>
                </c:pt>
                <c:pt idx="28">
                  <c:v>9</c:v>
                </c:pt>
                <c:pt idx="29">
                  <c:v>9.5</c:v>
                </c:pt>
                <c:pt idx="30">
                  <c:v>10</c:v>
                </c:pt>
                <c:pt idx="31">
                  <c:v>10.5</c:v>
                </c:pt>
                <c:pt idx="32">
                  <c:v>11</c:v>
                </c:pt>
                <c:pt idx="33">
                  <c:v>11.5</c:v>
                </c:pt>
                <c:pt idx="34">
                  <c:v>12</c:v>
                </c:pt>
                <c:pt idx="35">
                  <c:v>12.5</c:v>
                </c:pt>
                <c:pt idx="36">
                  <c:v>13</c:v>
                </c:pt>
                <c:pt idx="37">
                  <c:v>13.5</c:v>
                </c:pt>
                <c:pt idx="38">
                  <c:v>14</c:v>
                </c:pt>
                <c:pt idx="39">
                  <c:v>14.5</c:v>
                </c:pt>
                <c:pt idx="40">
                  <c:v>15</c:v>
                </c:pt>
                <c:pt idx="41">
                  <c:v>15.5</c:v>
                </c:pt>
                <c:pt idx="42">
                  <c:v>16</c:v>
                </c:pt>
                <c:pt idx="43">
                  <c:v>16.5</c:v>
                </c:pt>
                <c:pt idx="44">
                  <c:v>17</c:v>
                </c:pt>
                <c:pt idx="45">
                  <c:v>17.5</c:v>
                </c:pt>
                <c:pt idx="46">
                  <c:v>18</c:v>
                </c:pt>
                <c:pt idx="47">
                  <c:v>18.5</c:v>
                </c:pt>
                <c:pt idx="48">
                  <c:v>19</c:v>
                </c:pt>
                <c:pt idx="49">
                  <c:v>19.5</c:v>
                </c:pt>
                <c:pt idx="50">
                  <c:v>20</c:v>
                </c:pt>
                <c:pt idx="51">
                  <c:v>20.5</c:v>
                </c:pt>
                <c:pt idx="52">
                  <c:v>21</c:v>
                </c:pt>
                <c:pt idx="53">
                  <c:v>21.5</c:v>
                </c:pt>
                <c:pt idx="54">
                  <c:v>22</c:v>
                </c:pt>
                <c:pt idx="55">
                  <c:v>22.5</c:v>
                </c:pt>
                <c:pt idx="56">
                  <c:v>23</c:v>
                </c:pt>
                <c:pt idx="57">
                  <c:v>23.5</c:v>
                </c:pt>
                <c:pt idx="58">
                  <c:v>24</c:v>
                </c:pt>
                <c:pt idx="59">
                  <c:v>24.5</c:v>
                </c:pt>
                <c:pt idx="60">
                  <c:v>25</c:v>
                </c:pt>
                <c:pt idx="61">
                  <c:v>25.5</c:v>
                </c:pt>
                <c:pt idx="62">
                  <c:v>26</c:v>
                </c:pt>
                <c:pt idx="63">
                  <c:v>26.5</c:v>
                </c:pt>
                <c:pt idx="64">
                  <c:v>27</c:v>
                </c:pt>
                <c:pt idx="65">
                  <c:v>27.5</c:v>
                </c:pt>
                <c:pt idx="66">
                  <c:v>28</c:v>
                </c:pt>
                <c:pt idx="67">
                  <c:v>28.5</c:v>
                </c:pt>
                <c:pt idx="68">
                  <c:v>29</c:v>
                </c:pt>
                <c:pt idx="69">
                  <c:v>29.5</c:v>
                </c:pt>
                <c:pt idx="70">
                  <c:v>30</c:v>
                </c:pt>
                <c:pt idx="71">
                  <c:v>30.5</c:v>
                </c:pt>
                <c:pt idx="72">
                  <c:v>31</c:v>
                </c:pt>
                <c:pt idx="73">
                  <c:v>31.5</c:v>
                </c:pt>
                <c:pt idx="74">
                  <c:v>32</c:v>
                </c:pt>
                <c:pt idx="75">
                  <c:v>32.5</c:v>
                </c:pt>
                <c:pt idx="76">
                  <c:v>33</c:v>
                </c:pt>
                <c:pt idx="77">
                  <c:v>33.5</c:v>
                </c:pt>
                <c:pt idx="78">
                  <c:v>34</c:v>
                </c:pt>
                <c:pt idx="79">
                  <c:v>34.5</c:v>
                </c:pt>
                <c:pt idx="80">
                  <c:v>35</c:v>
                </c:pt>
                <c:pt idx="81">
                  <c:v>35.5</c:v>
                </c:pt>
                <c:pt idx="82">
                  <c:v>36</c:v>
                </c:pt>
                <c:pt idx="83">
                  <c:v>36.5</c:v>
                </c:pt>
                <c:pt idx="84">
                  <c:v>37</c:v>
                </c:pt>
                <c:pt idx="85">
                  <c:v>37.5</c:v>
                </c:pt>
                <c:pt idx="86">
                  <c:v>38</c:v>
                </c:pt>
                <c:pt idx="87">
                  <c:v>38.5</c:v>
                </c:pt>
                <c:pt idx="88">
                  <c:v>39</c:v>
                </c:pt>
                <c:pt idx="89">
                  <c:v>39.5</c:v>
                </c:pt>
                <c:pt idx="90">
                  <c:v>40</c:v>
                </c:pt>
                <c:pt idx="91">
                  <c:v>40.5</c:v>
                </c:pt>
                <c:pt idx="92">
                  <c:v>41</c:v>
                </c:pt>
                <c:pt idx="93">
                  <c:v>41.5</c:v>
                </c:pt>
                <c:pt idx="94">
                  <c:v>42</c:v>
                </c:pt>
                <c:pt idx="95">
                  <c:v>42.5</c:v>
                </c:pt>
                <c:pt idx="96">
                  <c:v>43</c:v>
                </c:pt>
                <c:pt idx="97">
                  <c:v>43.5</c:v>
                </c:pt>
                <c:pt idx="98">
                  <c:v>44</c:v>
                </c:pt>
                <c:pt idx="99">
                  <c:v>44.5</c:v>
                </c:pt>
              </c:numCache>
            </c:numRef>
          </c:xVal>
          <c:yVal>
            <c:numRef>
              <c:f>'r-a kwadratowe'!$B$3:$B$102</c:f>
              <c:numCache>
                <c:formatCode>General</c:formatCode>
                <c:ptCount val="100"/>
                <c:pt idx="0">
                  <c:v>58</c:v>
                </c:pt>
                <c:pt idx="1">
                  <c:v>50.25</c:v>
                </c:pt>
                <c:pt idx="2">
                  <c:v>43</c:v>
                </c:pt>
                <c:pt idx="3">
                  <c:v>36.25</c:v>
                </c:pt>
                <c:pt idx="4">
                  <c:v>30</c:v>
                </c:pt>
                <c:pt idx="5">
                  <c:v>24.25</c:v>
                </c:pt>
                <c:pt idx="6">
                  <c:v>19</c:v>
                </c:pt>
                <c:pt idx="7">
                  <c:v>14.25</c:v>
                </c:pt>
                <c:pt idx="8">
                  <c:v>10</c:v>
                </c:pt>
                <c:pt idx="9">
                  <c:v>6.25</c:v>
                </c:pt>
                <c:pt idx="10">
                  <c:v>3</c:v>
                </c:pt>
                <c:pt idx="11">
                  <c:v>0.25</c:v>
                </c:pt>
                <c:pt idx="12">
                  <c:v>-2</c:v>
                </c:pt>
                <c:pt idx="13">
                  <c:v>-3.75</c:v>
                </c:pt>
                <c:pt idx="14">
                  <c:v>-5</c:v>
                </c:pt>
                <c:pt idx="15">
                  <c:v>-5.75</c:v>
                </c:pt>
                <c:pt idx="16">
                  <c:v>-6</c:v>
                </c:pt>
                <c:pt idx="17">
                  <c:v>-5.75</c:v>
                </c:pt>
                <c:pt idx="18">
                  <c:v>-5</c:v>
                </c:pt>
                <c:pt idx="19">
                  <c:v>-3.75</c:v>
                </c:pt>
                <c:pt idx="20">
                  <c:v>-2</c:v>
                </c:pt>
                <c:pt idx="21">
                  <c:v>0.25</c:v>
                </c:pt>
                <c:pt idx="22">
                  <c:v>3</c:v>
                </c:pt>
                <c:pt idx="23">
                  <c:v>6.25</c:v>
                </c:pt>
                <c:pt idx="24">
                  <c:v>10</c:v>
                </c:pt>
                <c:pt idx="25">
                  <c:v>14.25</c:v>
                </c:pt>
                <c:pt idx="26">
                  <c:v>19</c:v>
                </c:pt>
                <c:pt idx="27">
                  <c:v>24.25</c:v>
                </c:pt>
                <c:pt idx="28">
                  <c:v>30</c:v>
                </c:pt>
                <c:pt idx="29">
                  <c:v>36.25</c:v>
                </c:pt>
                <c:pt idx="30">
                  <c:v>43</c:v>
                </c:pt>
                <c:pt idx="31">
                  <c:v>50.25</c:v>
                </c:pt>
                <c:pt idx="32">
                  <c:v>58</c:v>
                </c:pt>
                <c:pt idx="33">
                  <c:v>66.25</c:v>
                </c:pt>
                <c:pt idx="34">
                  <c:v>75</c:v>
                </c:pt>
                <c:pt idx="35">
                  <c:v>84.25</c:v>
                </c:pt>
                <c:pt idx="36">
                  <c:v>94</c:v>
                </c:pt>
                <c:pt idx="37">
                  <c:v>104.25</c:v>
                </c:pt>
                <c:pt idx="38">
                  <c:v>115</c:v>
                </c:pt>
                <c:pt idx="39">
                  <c:v>126.25</c:v>
                </c:pt>
                <c:pt idx="40">
                  <c:v>138</c:v>
                </c:pt>
                <c:pt idx="41">
                  <c:v>150.25</c:v>
                </c:pt>
                <c:pt idx="42">
                  <c:v>163</c:v>
                </c:pt>
                <c:pt idx="43">
                  <c:v>176.25</c:v>
                </c:pt>
                <c:pt idx="44">
                  <c:v>190</c:v>
                </c:pt>
                <c:pt idx="45">
                  <c:v>204.25</c:v>
                </c:pt>
                <c:pt idx="46">
                  <c:v>219</c:v>
                </c:pt>
                <c:pt idx="47">
                  <c:v>234.25</c:v>
                </c:pt>
                <c:pt idx="48">
                  <c:v>250</c:v>
                </c:pt>
                <c:pt idx="49">
                  <c:v>266.25</c:v>
                </c:pt>
                <c:pt idx="50">
                  <c:v>283</c:v>
                </c:pt>
                <c:pt idx="51">
                  <c:v>300.25</c:v>
                </c:pt>
                <c:pt idx="52">
                  <c:v>318</c:v>
                </c:pt>
                <c:pt idx="53">
                  <c:v>336.25</c:v>
                </c:pt>
                <c:pt idx="54">
                  <c:v>355</c:v>
                </c:pt>
                <c:pt idx="55">
                  <c:v>374.25</c:v>
                </c:pt>
                <c:pt idx="56">
                  <c:v>394</c:v>
                </c:pt>
                <c:pt idx="57">
                  <c:v>414.25</c:v>
                </c:pt>
                <c:pt idx="58">
                  <c:v>435</c:v>
                </c:pt>
                <c:pt idx="59">
                  <c:v>456.25</c:v>
                </c:pt>
                <c:pt idx="60">
                  <c:v>478</c:v>
                </c:pt>
                <c:pt idx="61">
                  <c:v>500.25</c:v>
                </c:pt>
                <c:pt idx="62">
                  <c:v>523</c:v>
                </c:pt>
                <c:pt idx="63">
                  <c:v>546.25</c:v>
                </c:pt>
                <c:pt idx="64">
                  <c:v>570</c:v>
                </c:pt>
                <c:pt idx="65">
                  <c:v>594.25</c:v>
                </c:pt>
                <c:pt idx="66">
                  <c:v>619</c:v>
                </c:pt>
                <c:pt idx="67">
                  <c:v>644.25</c:v>
                </c:pt>
                <c:pt idx="68">
                  <c:v>670</c:v>
                </c:pt>
                <c:pt idx="69">
                  <c:v>696.25</c:v>
                </c:pt>
                <c:pt idx="70">
                  <c:v>723</c:v>
                </c:pt>
                <c:pt idx="71">
                  <c:v>750.25</c:v>
                </c:pt>
                <c:pt idx="72">
                  <c:v>778</c:v>
                </c:pt>
                <c:pt idx="73">
                  <c:v>806.25</c:v>
                </c:pt>
                <c:pt idx="74">
                  <c:v>835</c:v>
                </c:pt>
                <c:pt idx="75">
                  <c:v>864.25</c:v>
                </c:pt>
                <c:pt idx="76">
                  <c:v>894</c:v>
                </c:pt>
                <c:pt idx="77">
                  <c:v>924.25</c:v>
                </c:pt>
                <c:pt idx="78">
                  <c:v>955</c:v>
                </c:pt>
                <c:pt idx="79">
                  <c:v>986.25</c:v>
                </c:pt>
                <c:pt idx="80">
                  <c:v>1018</c:v>
                </c:pt>
                <c:pt idx="81">
                  <c:v>1050.25</c:v>
                </c:pt>
                <c:pt idx="82">
                  <c:v>1083</c:v>
                </c:pt>
                <c:pt idx="83">
                  <c:v>1116.25</c:v>
                </c:pt>
                <c:pt idx="84">
                  <c:v>1150</c:v>
                </c:pt>
                <c:pt idx="85">
                  <c:v>1184.25</c:v>
                </c:pt>
                <c:pt idx="86">
                  <c:v>1219</c:v>
                </c:pt>
                <c:pt idx="87">
                  <c:v>1254.25</c:v>
                </c:pt>
                <c:pt idx="88">
                  <c:v>1290</c:v>
                </c:pt>
                <c:pt idx="89">
                  <c:v>1326.25</c:v>
                </c:pt>
                <c:pt idx="90">
                  <c:v>1363</c:v>
                </c:pt>
                <c:pt idx="91">
                  <c:v>1400.25</c:v>
                </c:pt>
                <c:pt idx="92">
                  <c:v>1438</c:v>
                </c:pt>
                <c:pt idx="93">
                  <c:v>1476.25</c:v>
                </c:pt>
                <c:pt idx="94">
                  <c:v>1515</c:v>
                </c:pt>
                <c:pt idx="95">
                  <c:v>1554.25</c:v>
                </c:pt>
                <c:pt idx="96">
                  <c:v>1594</c:v>
                </c:pt>
                <c:pt idx="97">
                  <c:v>1634.25</c:v>
                </c:pt>
                <c:pt idx="98">
                  <c:v>1675</c:v>
                </c:pt>
                <c:pt idx="99">
                  <c:v>1716.25</c:v>
                </c:pt>
              </c:numCache>
            </c:numRef>
          </c:yVal>
          <c:smooth val="1"/>
        </c:ser>
        <c:ser>
          <c:idx val="1"/>
          <c:order val="1"/>
          <c:tx>
            <c:v>y=d</c:v>
          </c:tx>
          <c:marker>
            <c:symbol val="none"/>
          </c:marker>
          <c:xVal>
            <c:numRef>
              <c:f>'r-a kwadratowe'!$A$3:$A$102</c:f>
              <c:numCache>
                <c:formatCode>General</c:formatCode>
                <c:ptCount val="100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  <c:pt idx="21">
                  <c:v>5.5</c:v>
                </c:pt>
                <c:pt idx="22">
                  <c:v>6</c:v>
                </c:pt>
                <c:pt idx="23">
                  <c:v>6.5</c:v>
                </c:pt>
                <c:pt idx="24">
                  <c:v>7</c:v>
                </c:pt>
                <c:pt idx="25">
                  <c:v>7.5</c:v>
                </c:pt>
                <c:pt idx="26">
                  <c:v>8</c:v>
                </c:pt>
                <c:pt idx="27">
                  <c:v>8.5</c:v>
                </c:pt>
                <c:pt idx="28">
                  <c:v>9</c:v>
                </c:pt>
                <c:pt idx="29">
                  <c:v>9.5</c:v>
                </c:pt>
                <c:pt idx="30">
                  <c:v>10</c:v>
                </c:pt>
                <c:pt idx="31">
                  <c:v>10.5</c:v>
                </c:pt>
                <c:pt idx="32">
                  <c:v>11</c:v>
                </c:pt>
                <c:pt idx="33">
                  <c:v>11.5</c:v>
                </c:pt>
                <c:pt idx="34">
                  <c:v>12</c:v>
                </c:pt>
                <c:pt idx="35">
                  <c:v>12.5</c:v>
                </c:pt>
                <c:pt idx="36">
                  <c:v>13</c:v>
                </c:pt>
                <c:pt idx="37">
                  <c:v>13.5</c:v>
                </c:pt>
                <c:pt idx="38">
                  <c:v>14</c:v>
                </c:pt>
                <c:pt idx="39">
                  <c:v>14.5</c:v>
                </c:pt>
                <c:pt idx="40">
                  <c:v>15</c:v>
                </c:pt>
                <c:pt idx="41">
                  <c:v>15.5</c:v>
                </c:pt>
                <c:pt idx="42">
                  <c:v>16</c:v>
                </c:pt>
                <c:pt idx="43">
                  <c:v>16.5</c:v>
                </c:pt>
                <c:pt idx="44">
                  <c:v>17</c:v>
                </c:pt>
                <c:pt idx="45">
                  <c:v>17.5</c:v>
                </c:pt>
                <c:pt idx="46">
                  <c:v>18</c:v>
                </c:pt>
                <c:pt idx="47">
                  <c:v>18.5</c:v>
                </c:pt>
                <c:pt idx="48">
                  <c:v>19</c:v>
                </c:pt>
                <c:pt idx="49">
                  <c:v>19.5</c:v>
                </c:pt>
                <c:pt idx="50">
                  <c:v>20</c:v>
                </c:pt>
                <c:pt idx="51">
                  <c:v>20.5</c:v>
                </c:pt>
                <c:pt idx="52">
                  <c:v>21</c:v>
                </c:pt>
                <c:pt idx="53">
                  <c:v>21.5</c:v>
                </c:pt>
                <c:pt idx="54">
                  <c:v>22</c:v>
                </c:pt>
                <c:pt idx="55">
                  <c:v>22.5</c:v>
                </c:pt>
                <c:pt idx="56">
                  <c:v>23</c:v>
                </c:pt>
                <c:pt idx="57">
                  <c:v>23.5</c:v>
                </c:pt>
                <c:pt idx="58">
                  <c:v>24</c:v>
                </c:pt>
                <c:pt idx="59">
                  <c:v>24.5</c:v>
                </c:pt>
                <c:pt idx="60">
                  <c:v>25</c:v>
                </c:pt>
                <c:pt idx="61">
                  <c:v>25.5</c:v>
                </c:pt>
                <c:pt idx="62">
                  <c:v>26</c:v>
                </c:pt>
                <c:pt idx="63">
                  <c:v>26.5</c:v>
                </c:pt>
                <c:pt idx="64">
                  <c:v>27</c:v>
                </c:pt>
                <c:pt idx="65">
                  <c:v>27.5</c:v>
                </c:pt>
                <c:pt idx="66">
                  <c:v>28</c:v>
                </c:pt>
                <c:pt idx="67">
                  <c:v>28.5</c:v>
                </c:pt>
                <c:pt idx="68">
                  <c:v>29</c:v>
                </c:pt>
                <c:pt idx="69">
                  <c:v>29.5</c:v>
                </c:pt>
                <c:pt idx="70">
                  <c:v>30</c:v>
                </c:pt>
                <c:pt idx="71">
                  <c:v>30.5</c:v>
                </c:pt>
                <c:pt idx="72">
                  <c:v>31</c:v>
                </c:pt>
                <c:pt idx="73">
                  <c:v>31.5</c:v>
                </c:pt>
                <c:pt idx="74">
                  <c:v>32</c:v>
                </c:pt>
                <c:pt idx="75">
                  <c:v>32.5</c:v>
                </c:pt>
                <c:pt idx="76">
                  <c:v>33</c:v>
                </c:pt>
                <c:pt idx="77">
                  <c:v>33.5</c:v>
                </c:pt>
                <c:pt idx="78">
                  <c:v>34</c:v>
                </c:pt>
                <c:pt idx="79">
                  <c:v>34.5</c:v>
                </c:pt>
                <c:pt idx="80">
                  <c:v>35</c:v>
                </c:pt>
                <c:pt idx="81">
                  <c:v>35.5</c:v>
                </c:pt>
                <c:pt idx="82">
                  <c:v>36</c:v>
                </c:pt>
                <c:pt idx="83">
                  <c:v>36.5</c:v>
                </c:pt>
                <c:pt idx="84">
                  <c:v>37</c:v>
                </c:pt>
                <c:pt idx="85">
                  <c:v>37.5</c:v>
                </c:pt>
                <c:pt idx="86">
                  <c:v>38</c:v>
                </c:pt>
                <c:pt idx="87">
                  <c:v>38.5</c:v>
                </c:pt>
                <c:pt idx="88">
                  <c:v>39</c:v>
                </c:pt>
                <c:pt idx="89">
                  <c:v>39.5</c:v>
                </c:pt>
                <c:pt idx="90">
                  <c:v>40</c:v>
                </c:pt>
                <c:pt idx="91">
                  <c:v>40.5</c:v>
                </c:pt>
                <c:pt idx="92">
                  <c:v>41</c:v>
                </c:pt>
                <c:pt idx="93">
                  <c:v>41.5</c:v>
                </c:pt>
                <c:pt idx="94">
                  <c:v>42</c:v>
                </c:pt>
                <c:pt idx="95">
                  <c:v>42.5</c:v>
                </c:pt>
                <c:pt idx="96">
                  <c:v>43</c:v>
                </c:pt>
                <c:pt idx="97">
                  <c:v>43.5</c:v>
                </c:pt>
                <c:pt idx="98">
                  <c:v>44</c:v>
                </c:pt>
                <c:pt idx="99">
                  <c:v>44.5</c:v>
                </c:pt>
              </c:numCache>
            </c:numRef>
          </c:xVal>
          <c:yVal>
            <c:numRef>
              <c:f>'r-a kwadratowe'!$D$3:$D$102</c:f>
              <c:numCache>
                <c:formatCode>General</c:formatCode>
                <c:ptCount val="10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</c:numCache>
            </c:numRef>
          </c:yVal>
          <c:smooth val="1"/>
        </c:ser>
        <c:axId val="104449920"/>
        <c:axId val="104451456"/>
      </c:scatterChart>
      <c:valAx>
        <c:axId val="104449920"/>
        <c:scaling>
          <c:orientation val="minMax"/>
          <c:max val="20"/>
        </c:scaling>
        <c:axPos val="b"/>
        <c:numFmt formatCode="General" sourceLinked="1"/>
        <c:tickLblPos val="nextTo"/>
        <c:crossAx val="104451456"/>
        <c:crosses val="autoZero"/>
        <c:crossBetween val="midCat"/>
      </c:valAx>
      <c:valAx>
        <c:axId val="104451456"/>
        <c:scaling>
          <c:orientation val="minMax"/>
          <c:max val="20"/>
          <c:min val="-15"/>
        </c:scaling>
        <c:axPos val="l"/>
        <c:majorGridlines/>
        <c:numFmt formatCode="General" sourceLinked="1"/>
        <c:tickLblPos val="nextTo"/>
        <c:crossAx val="104449920"/>
        <c:crosses val="autoZero"/>
        <c:crossBetween val="midCat"/>
        <c:minorUnit val="1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>
        <c:manualLayout>
          <c:layoutTarget val="inner"/>
          <c:xMode val="edge"/>
          <c:yMode val="edge"/>
          <c:x val="3.8852097130242833E-2"/>
          <c:y val="0.17034805431929725"/>
          <c:w val="0.92567885140185369"/>
          <c:h val="0.79447312564190276"/>
        </c:manualLayout>
      </c:layout>
      <c:scatterChart>
        <c:scatterStyle val="smoothMarker"/>
        <c:ser>
          <c:idx val="1"/>
          <c:order val="0"/>
          <c:tx>
            <c:strRef>
              <c:f>'wykresy funkcji kwadratowe'!$C$2</c:f>
              <c:strCache>
                <c:ptCount val="1"/>
                <c:pt idx="0">
                  <c:v>y =  -1x^2 -7x -2</c:v>
                </c:pt>
              </c:strCache>
            </c:strRef>
          </c:tx>
          <c:marker>
            <c:symbol val="none"/>
          </c:marker>
          <c:xVal>
            <c:numRef>
              <c:f>'wykresy funkcji kwadratowe'!$L$2:$L$102</c:f>
              <c:numCache>
                <c:formatCode>General</c:formatCode>
                <c:ptCount val="101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  <c:pt idx="60">
                  <c:v>35</c:v>
                </c:pt>
                <c:pt idx="61">
                  <c:v>36</c:v>
                </c:pt>
                <c:pt idx="62">
                  <c:v>37</c:v>
                </c:pt>
                <c:pt idx="63">
                  <c:v>38</c:v>
                </c:pt>
                <c:pt idx="64">
                  <c:v>39</c:v>
                </c:pt>
                <c:pt idx="65">
                  <c:v>40</c:v>
                </c:pt>
                <c:pt idx="66">
                  <c:v>41</c:v>
                </c:pt>
                <c:pt idx="67">
                  <c:v>42</c:v>
                </c:pt>
                <c:pt idx="68">
                  <c:v>43</c:v>
                </c:pt>
                <c:pt idx="69">
                  <c:v>44</c:v>
                </c:pt>
                <c:pt idx="70">
                  <c:v>45</c:v>
                </c:pt>
                <c:pt idx="71">
                  <c:v>46</c:v>
                </c:pt>
                <c:pt idx="72">
                  <c:v>47</c:v>
                </c:pt>
                <c:pt idx="73">
                  <c:v>48</c:v>
                </c:pt>
                <c:pt idx="74">
                  <c:v>49</c:v>
                </c:pt>
                <c:pt idx="75">
                  <c:v>50</c:v>
                </c:pt>
                <c:pt idx="76">
                  <c:v>51</c:v>
                </c:pt>
                <c:pt idx="77">
                  <c:v>52</c:v>
                </c:pt>
                <c:pt idx="78">
                  <c:v>53</c:v>
                </c:pt>
                <c:pt idx="79">
                  <c:v>54</c:v>
                </c:pt>
                <c:pt idx="80">
                  <c:v>55</c:v>
                </c:pt>
                <c:pt idx="81">
                  <c:v>56</c:v>
                </c:pt>
                <c:pt idx="82">
                  <c:v>57</c:v>
                </c:pt>
                <c:pt idx="83">
                  <c:v>58</c:v>
                </c:pt>
                <c:pt idx="84">
                  <c:v>59</c:v>
                </c:pt>
                <c:pt idx="85">
                  <c:v>60</c:v>
                </c:pt>
                <c:pt idx="86">
                  <c:v>61</c:v>
                </c:pt>
                <c:pt idx="87">
                  <c:v>62</c:v>
                </c:pt>
                <c:pt idx="88">
                  <c:v>63</c:v>
                </c:pt>
                <c:pt idx="89">
                  <c:v>64</c:v>
                </c:pt>
                <c:pt idx="90">
                  <c:v>65</c:v>
                </c:pt>
                <c:pt idx="91">
                  <c:v>66</c:v>
                </c:pt>
                <c:pt idx="92">
                  <c:v>67</c:v>
                </c:pt>
                <c:pt idx="93">
                  <c:v>68</c:v>
                </c:pt>
                <c:pt idx="94">
                  <c:v>69</c:v>
                </c:pt>
                <c:pt idx="95">
                  <c:v>70</c:v>
                </c:pt>
                <c:pt idx="96">
                  <c:v>71</c:v>
                </c:pt>
                <c:pt idx="97">
                  <c:v>72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</c:numCache>
            </c:numRef>
          </c:xVal>
          <c:yVal>
            <c:numRef>
              <c:f>'wykresy funkcji kwadratowe'!$M$2:$M$102</c:f>
              <c:numCache>
                <c:formatCode>General</c:formatCode>
                <c:ptCount val="101"/>
                <c:pt idx="0">
                  <c:v>-452</c:v>
                </c:pt>
                <c:pt idx="1">
                  <c:v>-410</c:v>
                </c:pt>
                <c:pt idx="2">
                  <c:v>-370</c:v>
                </c:pt>
                <c:pt idx="3">
                  <c:v>-332</c:v>
                </c:pt>
                <c:pt idx="4">
                  <c:v>-296</c:v>
                </c:pt>
                <c:pt idx="5">
                  <c:v>-262</c:v>
                </c:pt>
                <c:pt idx="6">
                  <c:v>-230</c:v>
                </c:pt>
                <c:pt idx="7">
                  <c:v>-200</c:v>
                </c:pt>
                <c:pt idx="8">
                  <c:v>-172</c:v>
                </c:pt>
                <c:pt idx="9">
                  <c:v>-146</c:v>
                </c:pt>
                <c:pt idx="10">
                  <c:v>-122</c:v>
                </c:pt>
                <c:pt idx="11">
                  <c:v>-100</c:v>
                </c:pt>
                <c:pt idx="12">
                  <c:v>-80</c:v>
                </c:pt>
                <c:pt idx="13">
                  <c:v>-62</c:v>
                </c:pt>
                <c:pt idx="14">
                  <c:v>-46</c:v>
                </c:pt>
                <c:pt idx="15">
                  <c:v>-32</c:v>
                </c:pt>
                <c:pt idx="16">
                  <c:v>-20</c:v>
                </c:pt>
                <c:pt idx="17">
                  <c:v>-10</c:v>
                </c:pt>
                <c:pt idx="18">
                  <c:v>-2</c:v>
                </c:pt>
                <c:pt idx="19">
                  <c:v>4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4</c:v>
                </c:pt>
                <c:pt idx="25">
                  <c:v>-2</c:v>
                </c:pt>
                <c:pt idx="26">
                  <c:v>-10</c:v>
                </c:pt>
                <c:pt idx="27">
                  <c:v>-20</c:v>
                </c:pt>
                <c:pt idx="28">
                  <c:v>-32</c:v>
                </c:pt>
                <c:pt idx="29">
                  <c:v>-46</c:v>
                </c:pt>
                <c:pt idx="30">
                  <c:v>-62</c:v>
                </c:pt>
                <c:pt idx="31">
                  <c:v>-80</c:v>
                </c:pt>
                <c:pt idx="32">
                  <c:v>-100</c:v>
                </c:pt>
                <c:pt idx="33">
                  <c:v>-122</c:v>
                </c:pt>
                <c:pt idx="34">
                  <c:v>-146</c:v>
                </c:pt>
                <c:pt idx="35">
                  <c:v>-172</c:v>
                </c:pt>
                <c:pt idx="36">
                  <c:v>-200</c:v>
                </c:pt>
                <c:pt idx="37">
                  <c:v>-230</c:v>
                </c:pt>
                <c:pt idx="38">
                  <c:v>-262</c:v>
                </c:pt>
                <c:pt idx="39">
                  <c:v>-296</c:v>
                </c:pt>
                <c:pt idx="40">
                  <c:v>-332</c:v>
                </c:pt>
                <c:pt idx="41">
                  <c:v>-370</c:v>
                </c:pt>
                <c:pt idx="42">
                  <c:v>-410</c:v>
                </c:pt>
                <c:pt idx="43">
                  <c:v>-452</c:v>
                </c:pt>
                <c:pt idx="44">
                  <c:v>-496</c:v>
                </c:pt>
                <c:pt idx="45">
                  <c:v>-542</c:v>
                </c:pt>
                <c:pt idx="46">
                  <c:v>-590</c:v>
                </c:pt>
                <c:pt idx="47">
                  <c:v>-640</c:v>
                </c:pt>
                <c:pt idx="48">
                  <c:v>-692</c:v>
                </c:pt>
                <c:pt idx="49">
                  <c:v>-746</c:v>
                </c:pt>
                <c:pt idx="50">
                  <c:v>-802</c:v>
                </c:pt>
                <c:pt idx="51">
                  <c:v>-860</c:v>
                </c:pt>
                <c:pt idx="52">
                  <c:v>-920</c:v>
                </c:pt>
                <c:pt idx="53">
                  <c:v>-982</c:v>
                </c:pt>
                <c:pt idx="54">
                  <c:v>-1046</c:v>
                </c:pt>
                <c:pt idx="55">
                  <c:v>-1112</c:v>
                </c:pt>
                <c:pt idx="56">
                  <c:v>-1180</c:v>
                </c:pt>
                <c:pt idx="57">
                  <c:v>-1250</c:v>
                </c:pt>
                <c:pt idx="58">
                  <c:v>-1322</c:v>
                </c:pt>
                <c:pt idx="59">
                  <c:v>-1396</c:v>
                </c:pt>
                <c:pt idx="60">
                  <c:v>-1472</c:v>
                </c:pt>
                <c:pt idx="61">
                  <c:v>-1550</c:v>
                </c:pt>
                <c:pt idx="62">
                  <c:v>-1630</c:v>
                </c:pt>
                <c:pt idx="63">
                  <c:v>-1712</c:v>
                </c:pt>
                <c:pt idx="64">
                  <c:v>-1796</c:v>
                </c:pt>
                <c:pt idx="65">
                  <c:v>-1882</c:v>
                </c:pt>
                <c:pt idx="66">
                  <c:v>-1970</c:v>
                </c:pt>
                <c:pt idx="67">
                  <c:v>-2060</c:v>
                </c:pt>
                <c:pt idx="68">
                  <c:v>-2152</c:v>
                </c:pt>
                <c:pt idx="69">
                  <c:v>-2246</c:v>
                </c:pt>
                <c:pt idx="70">
                  <c:v>-2342</c:v>
                </c:pt>
                <c:pt idx="71">
                  <c:v>-2440</c:v>
                </c:pt>
                <c:pt idx="72">
                  <c:v>-2540</c:v>
                </c:pt>
                <c:pt idx="73">
                  <c:v>-2642</c:v>
                </c:pt>
                <c:pt idx="74">
                  <c:v>-2746</c:v>
                </c:pt>
                <c:pt idx="75">
                  <c:v>-2852</c:v>
                </c:pt>
                <c:pt idx="76">
                  <c:v>-2960</c:v>
                </c:pt>
                <c:pt idx="77">
                  <c:v>-3070</c:v>
                </c:pt>
                <c:pt idx="78">
                  <c:v>-3182</c:v>
                </c:pt>
                <c:pt idx="79">
                  <c:v>-3296</c:v>
                </c:pt>
                <c:pt idx="80">
                  <c:v>-3412</c:v>
                </c:pt>
                <c:pt idx="81">
                  <c:v>-3530</c:v>
                </c:pt>
                <c:pt idx="82">
                  <c:v>-3650</c:v>
                </c:pt>
                <c:pt idx="83">
                  <c:v>-3772</c:v>
                </c:pt>
                <c:pt idx="84">
                  <c:v>-3896</c:v>
                </c:pt>
                <c:pt idx="85">
                  <c:v>-4022</c:v>
                </c:pt>
                <c:pt idx="86">
                  <c:v>-4150</c:v>
                </c:pt>
                <c:pt idx="87">
                  <c:v>-4280</c:v>
                </c:pt>
                <c:pt idx="88">
                  <c:v>-4412</c:v>
                </c:pt>
                <c:pt idx="89">
                  <c:v>-4546</c:v>
                </c:pt>
                <c:pt idx="90">
                  <c:v>-4682</c:v>
                </c:pt>
                <c:pt idx="91">
                  <c:v>-4820</c:v>
                </c:pt>
                <c:pt idx="92">
                  <c:v>-4960</c:v>
                </c:pt>
                <c:pt idx="93">
                  <c:v>-5102</c:v>
                </c:pt>
                <c:pt idx="94">
                  <c:v>-5246</c:v>
                </c:pt>
                <c:pt idx="95">
                  <c:v>-5392</c:v>
                </c:pt>
                <c:pt idx="96">
                  <c:v>-5540</c:v>
                </c:pt>
                <c:pt idx="97">
                  <c:v>-5690</c:v>
                </c:pt>
                <c:pt idx="98">
                  <c:v>-5842</c:v>
                </c:pt>
                <c:pt idx="99">
                  <c:v>-5996</c:v>
                </c:pt>
                <c:pt idx="100">
                  <c:v>-6152</c:v>
                </c:pt>
              </c:numCache>
            </c:numRef>
          </c:yVal>
          <c:smooth val="1"/>
        </c:ser>
        <c:axId val="102956032"/>
        <c:axId val="104477440"/>
      </c:scatterChart>
      <c:valAx>
        <c:axId val="102956032"/>
        <c:scaling>
          <c:orientation val="minMax"/>
          <c:max val="30"/>
          <c:min val="-20"/>
        </c:scaling>
        <c:axPos val="b"/>
        <c:numFmt formatCode="General" sourceLinked="1"/>
        <c:tickLblPos val="nextTo"/>
        <c:crossAx val="104477440"/>
        <c:crosses val="autoZero"/>
        <c:crossBetween val="midCat"/>
        <c:majorUnit val="5"/>
      </c:valAx>
      <c:valAx>
        <c:axId val="104477440"/>
        <c:scaling>
          <c:orientation val="minMax"/>
          <c:max val="30"/>
          <c:min val="-20"/>
        </c:scaling>
        <c:axPos val="l"/>
        <c:majorGridlines/>
        <c:numFmt formatCode="General" sourceLinked="1"/>
        <c:tickLblPos val="nextTo"/>
        <c:crossAx val="102956032"/>
        <c:crosses val="autoZero"/>
        <c:crossBetween val="midCat"/>
        <c:minorUnit val="1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scatterChart>
        <c:scatterStyle val="smoothMarker"/>
        <c:ser>
          <c:idx val="1"/>
          <c:order val="0"/>
          <c:tx>
            <c:strRef>
              <c:f>'wykresy funkcji kwadratowe'!$C$2</c:f>
              <c:strCache>
                <c:ptCount val="1"/>
                <c:pt idx="0">
                  <c:v>y =  -1x^2 -7x -2</c:v>
                </c:pt>
              </c:strCache>
            </c:strRef>
          </c:tx>
          <c:marker>
            <c:symbol val="none"/>
          </c:marker>
          <c:xVal>
            <c:numRef>
              <c:f>'wykresy funkcji kwadratowe'!$L$2:$L$102</c:f>
              <c:numCache>
                <c:formatCode>General</c:formatCode>
                <c:ptCount val="101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  <c:pt idx="60">
                  <c:v>35</c:v>
                </c:pt>
                <c:pt idx="61">
                  <c:v>36</c:v>
                </c:pt>
                <c:pt idx="62">
                  <c:v>37</c:v>
                </c:pt>
                <c:pt idx="63">
                  <c:v>38</c:v>
                </c:pt>
                <c:pt idx="64">
                  <c:v>39</c:v>
                </c:pt>
                <c:pt idx="65">
                  <c:v>40</c:v>
                </c:pt>
                <c:pt idx="66">
                  <c:v>41</c:v>
                </c:pt>
                <c:pt idx="67">
                  <c:v>42</c:v>
                </c:pt>
                <c:pt idx="68">
                  <c:v>43</c:v>
                </c:pt>
                <c:pt idx="69">
                  <c:v>44</c:v>
                </c:pt>
                <c:pt idx="70">
                  <c:v>45</c:v>
                </c:pt>
                <c:pt idx="71">
                  <c:v>46</c:v>
                </c:pt>
                <c:pt idx="72">
                  <c:v>47</c:v>
                </c:pt>
                <c:pt idx="73">
                  <c:v>48</c:v>
                </c:pt>
                <c:pt idx="74">
                  <c:v>49</c:v>
                </c:pt>
                <c:pt idx="75">
                  <c:v>50</c:v>
                </c:pt>
                <c:pt idx="76">
                  <c:v>51</c:v>
                </c:pt>
                <c:pt idx="77">
                  <c:v>52</c:v>
                </c:pt>
                <c:pt idx="78">
                  <c:v>53</c:v>
                </c:pt>
                <c:pt idx="79">
                  <c:v>54</c:v>
                </c:pt>
                <c:pt idx="80">
                  <c:v>55</c:v>
                </c:pt>
                <c:pt idx="81">
                  <c:v>56</c:v>
                </c:pt>
                <c:pt idx="82">
                  <c:v>57</c:v>
                </c:pt>
                <c:pt idx="83">
                  <c:v>58</c:v>
                </c:pt>
                <c:pt idx="84">
                  <c:v>59</c:v>
                </c:pt>
                <c:pt idx="85">
                  <c:v>60</c:v>
                </c:pt>
                <c:pt idx="86">
                  <c:v>61</c:v>
                </c:pt>
                <c:pt idx="87">
                  <c:v>62</c:v>
                </c:pt>
                <c:pt idx="88">
                  <c:v>63</c:v>
                </c:pt>
                <c:pt idx="89">
                  <c:v>64</c:v>
                </c:pt>
                <c:pt idx="90">
                  <c:v>65</c:v>
                </c:pt>
                <c:pt idx="91">
                  <c:v>66</c:v>
                </c:pt>
                <c:pt idx="92">
                  <c:v>67</c:v>
                </c:pt>
                <c:pt idx="93">
                  <c:v>68</c:v>
                </c:pt>
                <c:pt idx="94">
                  <c:v>69</c:v>
                </c:pt>
                <c:pt idx="95">
                  <c:v>70</c:v>
                </c:pt>
                <c:pt idx="96">
                  <c:v>71</c:v>
                </c:pt>
                <c:pt idx="97">
                  <c:v>72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</c:numCache>
            </c:numRef>
          </c:xVal>
          <c:yVal>
            <c:numRef>
              <c:f>'wykresy funkcji kwadratowe'!$M$2:$M$102</c:f>
              <c:numCache>
                <c:formatCode>General</c:formatCode>
                <c:ptCount val="101"/>
                <c:pt idx="0">
                  <c:v>-452</c:v>
                </c:pt>
                <c:pt idx="1">
                  <c:v>-410</c:v>
                </c:pt>
                <c:pt idx="2">
                  <c:v>-370</c:v>
                </c:pt>
                <c:pt idx="3">
                  <c:v>-332</c:v>
                </c:pt>
                <c:pt idx="4">
                  <c:v>-296</c:v>
                </c:pt>
                <c:pt idx="5">
                  <c:v>-262</c:v>
                </c:pt>
                <c:pt idx="6">
                  <c:v>-230</c:v>
                </c:pt>
                <c:pt idx="7">
                  <c:v>-200</c:v>
                </c:pt>
                <c:pt idx="8">
                  <c:v>-172</c:v>
                </c:pt>
                <c:pt idx="9">
                  <c:v>-146</c:v>
                </c:pt>
                <c:pt idx="10">
                  <c:v>-122</c:v>
                </c:pt>
                <c:pt idx="11">
                  <c:v>-100</c:v>
                </c:pt>
                <c:pt idx="12">
                  <c:v>-80</c:v>
                </c:pt>
                <c:pt idx="13">
                  <c:v>-62</c:v>
                </c:pt>
                <c:pt idx="14">
                  <c:v>-46</c:v>
                </c:pt>
                <c:pt idx="15">
                  <c:v>-32</c:v>
                </c:pt>
                <c:pt idx="16">
                  <c:v>-20</c:v>
                </c:pt>
                <c:pt idx="17">
                  <c:v>-10</c:v>
                </c:pt>
                <c:pt idx="18">
                  <c:v>-2</c:v>
                </c:pt>
                <c:pt idx="19">
                  <c:v>4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4</c:v>
                </c:pt>
                <c:pt idx="25">
                  <c:v>-2</c:v>
                </c:pt>
                <c:pt idx="26">
                  <c:v>-10</c:v>
                </c:pt>
                <c:pt idx="27">
                  <c:v>-20</c:v>
                </c:pt>
                <c:pt idx="28">
                  <c:v>-32</c:v>
                </c:pt>
                <c:pt idx="29">
                  <c:v>-46</c:v>
                </c:pt>
                <c:pt idx="30">
                  <c:v>-62</c:v>
                </c:pt>
                <c:pt idx="31">
                  <c:v>-80</c:v>
                </c:pt>
                <c:pt idx="32">
                  <c:v>-100</c:v>
                </c:pt>
                <c:pt idx="33">
                  <c:v>-122</c:v>
                </c:pt>
                <c:pt idx="34">
                  <c:v>-146</c:v>
                </c:pt>
                <c:pt idx="35">
                  <c:v>-172</c:v>
                </c:pt>
                <c:pt idx="36">
                  <c:v>-200</c:v>
                </c:pt>
                <c:pt idx="37">
                  <c:v>-230</c:v>
                </c:pt>
                <c:pt idx="38">
                  <c:v>-262</c:v>
                </c:pt>
                <c:pt idx="39">
                  <c:v>-296</c:v>
                </c:pt>
                <c:pt idx="40">
                  <c:v>-332</c:v>
                </c:pt>
                <c:pt idx="41">
                  <c:v>-370</c:v>
                </c:pt>
                <c:pt idx="42">
                  <c:v>-410</c:v>
                </c:pt>
                <c:pt idx="43">
                  <c:v>-452</c:v>
                </c:pt>
                <c:pt idx="44">
                  <c:v>-496</c:v>
                </c:pt>
                <c:pt idx="45">
                  <c:v>-542</c:v>
                </c:pt>
                <c:pt idx="46">
                  <c:v>-590</c:v>
                </c:pt>
                <c:pt idx="47">
                  <c:v>-640</c:v>
                </c:pt>
                <c:pt idx="48">
                  <c:v>-692</c:v>
                </c:pt>
                <c:pt idx="49">
                  <c:v>-746</c:v>
                </c:pt>
                <c:pt idx="50">
                  <c:v>-802</c:v>
                </c:pt>
                <c:pt idx="51">
                  <c:v>-860</c:v>
                </c:pt>
                <c:pt idx="52">
                  <c:v>-920</c:v>
                </c:pt>
                <c:pt idx="53">
                  <c:v>-982</c:v>
                </c:pt>
                <c:pt idx="54">
                  <c:v>-1046</c:v>
                </c:pt>
                <c:pt idx="55">
                  <c:v>-1112</c:v>
                </c:pt>
                <c:pt idx="56">
                  <c:v>-1180</c:v>
                </c:pt>
                <c:pt idx="57">
                  <c:v>-1250</c:v>
                </c:pt>
                <c:pt idx="58">
                  <c:v>-1322</c:v>
                </c:pt>
                <c:pt idx="59">
                  <c:v>-1396</c:v>
                </c:pt>
                <c:pt idx="60">
                  <c:v>-1472</c:v>
                </c:pt>
                <c:pt idx="61">
                  <c:v>-1550</c:v>
                </c:pt>
                <c:pt idx="62">
                  <c:v>-1630</c:v>
                </c:pt>
                <c:pt idx="63">
                  <c:v>-1712</c:v>
                </c:pt>
                <c:pt idx="64">
                  <c:v>-1796</c:v>
                </c:pt>
                <c:pt idx="65">
                  <c:v>-1882</c:v>
                </c:pt>
                <c:pt idx="66">
                  <c:v>-1970</c:v>
                </c:pt>
                <c:pt idx="67">
                  <c:v>-2060</c:v>
                </c:pt>
                <c:pt idx="68">
                  <c:v>-2152</c:v>
                </c:pt>
                <c:pt idx="69">
                  <c:v>-2246</c:v>
                </c:pt>
                <c:pt idx="70">
                  <c:v>-2342</c:v>
                </c:pt>
                <c:pt idx="71">
                  <c:v>-2440</c:v>
                </c:pt>
                <c:pt idx="72">
                  <c:v>-2540</c:v>
                </c:pt>
                <c:pt idx="73">
                  <c:v>-2642</c:v>
                </c:pt>
                <c:pt idx="74">
                  <c:v>-2746</c:v>
                </c:pt>
                <c:pt idx="75">
                  <c:v>-2852</c:v>
                </c:pt>
                <c:pt idx="76">
                  <c:v>-2960</c:v>
                </c:pt>
                <c:pt idx="77">
                  <c:v>-3070</c:v>
                </c:pt>
                <c:pt idx="78">
                  <c:v>-3182</c:v>
                </c:pt>
                <c:pt idx="79">
                  <c:v>-3296</c:v>
                </c:pt>
                <c:pt idx="80">
                  <c:v>-3412</c:v>
                </c:pt>
                <c:pt idx="81">
                  <c:v>-3530</c:v>
                </c:pt>
                <c:pt idx="82">
                  <c:v>-3650</c:v>
                </c:pt>
                <c:pt idx="83">
                  <c:v>-3772</c:v>
                </c:pt>
                <c:pt idx="84">
                  <c:v>-3896</c:v>
                </c:pt>
                <c:pt idx="85">
                  <c:v>-4022</c:v>
                </c:pt>
                <c:pt idx="86">
                  <c:v>-4150</c:v>
                </c:pt>
                <c:pt idx="87">
                  <c:v>-4280</c:v>
                </c:pt>
                <c:pt idx="88">
                  <c:v>-4412</c:v>
                </c:pt>
                <c:pt idx="89">
                  <c:v>-4546</c:v>
                </c:pt>
                <c:pt idx="90">
                  <c:v>-4682</c:v>
                </c:pt>
                <c:pt idx="91">
                  <c:v>-4820</c:v>
                </c:pt>
                <c:pt idx="92">
                  <c:v>-4960</c:v>
                </c:pt>
                <c:pt idx="93">
                  <c:v>-5102</c:v>
                </c:pt>
                <c:pt idx="94">
                  <c:v>-5246</c:v>
                </c:pt>
                <c:pt idx="95">
                  <c:v>-5392</c:v>
                </c:pt>
                <c:pt idx="96">
                  <c:v>-5540</c:v>
                </c:pt>
                <c:pt idx="97">
                  <c:v>-5690</c:v>
                </c:pt>
                <c:pt idx="98">
                  <c:v>-5842</c:v>
                </c:pt>
                <c:pt idx="99">
                  <c:v>-5996</c:v>
                </c:pt>
                <c:pt idx="100">
                  <c:v>-6152</c:v>
                </c:pt>
              </c:numCache>
            </c:numRef>
          </c:yVal>
          <c:smooth val="1"/>
        </c:ser>
        <c:axId val="104513536"/>
        <c:axId val="104515072"/>
      </c:scatterChart>
      <c:valAx>
        <c:axId val="104513536"/>
        <c:scaling>
          <c:orientation val="minMax"/>
        </c:scaling>
        <c:axPos val="b"/>
        <c:numFmt formatCode="General" sourceLinked="1"/>
        <c:tickLblPos val="nextTo"/>
        <c:crossAx val="104515072"/>
        <c:crosses val="autoZero"/>
        <c:crossBetween val="midCat"/>
      </c:valAx>
      <c:valAx>
        <c:axId val="104515072"/>
        <c:scaling>
          <c:orientation val="minMax"/>
        </c:scaling>
        <c:axPos val="l"/>
        <c:majorGridlines/>
        <c:numFmt formatCode="General" sourceLinked="1"/>
        <c:tickLblPos val="nextTo"/>
        <c:crossAx val="104513536"/>
        <c:crosses val="autoZero"/>
        <c:crossBetween val="midCat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Spin" dx="16" fmlaLink="$C$3" max="100" page="10" val="52"/>
</file>

<file path=xl/ctrlProps/ctrlProp2.xml><?xml version="1.0" encoding="utf-8"?>
<formControlPr xmlns="http://schemas.microsoft.com/office/spreadsheetml/2009/9/main" objectType="Spin" dx="16" fmlaLink="$E$3" max="100" page="10" val="51"/>
</file>

<file path=xl/ctrlProps/ctrlProp3.xml><?xml version="1.0" encoding="utf-8"?>
<formControlPr xmlns="http://schemas.microsoft.com/office/spreadsheetml/2009/9/main" objectType="Spin" dx="16" fmlaLink="$G$3" max="100" page="10" val="51"/>
</file>

<file path=xl/ctrlProps/ctrlProp4.xml><?xml version="1.0" encoding="utf-8"?>
<formControlPr xmlns="http://schemas.microsoft.com/office/spreadsheetml/2009/9/main" objectType="Spin" dx="16" fmlaLink="$J$5" max="30000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171449</xdr:colOff>
      <xdr:row>3</xdr:row>
      <xdr:rowOff>76200</xdr:rowOff>
    </xdr:from>
    <xdr:to>
      <xdr:col>14</xdr:col>
      <xdr:colOff>228600</xdr:colOff>
      <xdr:row>19</xdr:row>
      <xdr:rowOff>142875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381000</xdr:colOff>
      <xdr:row>8</xdr:row>
      <xdr:rowOff>9525</xdr:rowOff>
    </xdr:from>
    <xdr:to>
      <xdr:col>26</xdr:col>
      <xdr:colOff>342900</xdr:colOff>
      <xdr:row>22</xdr:row>
      <xdr:rowOff>85725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161924</xdr:colOff>
      <xdr:row>8</xdr:row>
      <xdr:rowOff>9525</xdr:rowOff>
    </xdr:from>
    <xdr:to>
      <xdr:col>19</xdr:col>
      <xdr:colOff>114299</xdr:colOff>
      <xdr:row>22</xdr:row>
      <xdr:rowOff>85725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476251</xdr:colOff>
      <xdr:row>8</xdr:row>
      <xdr:rowOff>104774</xdr:rowOff>
    </xdr:from>
    <xdr:to>
      <xdr:col>9</xdr:col>
      <xdr:colOff>419100</xdr:colOff>
      <xdr:row>25</xdr:row>
      <xdr:rowOff>152399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342900</xdr:colOff>
      <xdr:row>8</xdr:row>
      <xdr:rowOff>114299</xdr:rowOff>
    </xdr:from>
    <xdr:to>
      <xdr:col>23</xdr:col>
      <xdr:colOff>0</xdr:colOff>
      <xdr:row>25</xdr:row>
      <xdr:rowOff>161924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7" Type="http://schemas.openxmlformats.org/officeDocument/2006/relationships/ctrlProp" Target="../ctrlProps/ctrlProp2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Q42"/>
  <sheetViews>
    <sheetView workbookViewId="0">
      <selection activeCell="Q3" sqref="Q3"/>
    </sheetView>
  </sheetViews>
  <sheetFormatPr defaultRowHeight="15"/>
  <cols>
    <col min="2" max="2" width="11.85546875" customWidth="1"/>
    <col min="4" max="4" width="3.85546875" customWidth="1"/>
    <col min="17" max="17" width="9.85546875" bestFit="1" customWidth="1"/>
  </cols>
  <sheetData>
    <row r="1" spans="1:17">
      <c r="A1" t="s">
        <v>2</v>
      </c>
      <c r="B1" t="s">
        <v>17</v>
      </c>
      <c r="C1" t="s">
        <v>18</v>
      </c>
      <c r="F1" s="12">
        <v>-2</v>
      </c>
      <c r="G1" s="12">
        <v>-2</v>
      </c>
      <c r="H1" s="12">
        <v>4</v>
      </c>
      <c r="I1" s="12">
        <v>2</v>
      </c>
      <c r="K1" s="12">
        <v>0.5</v>
      </c>
      <c r="P1" t="s">
        <v>25</v>
      </c>
    </row>
    <row r="2" spans="1:17">
      <c r="A2">
        <v>-5</v>
      </c>
      <c r="B2">
        <f>$F$1*A2*A2+$G$1*A2+$H$1</f>
        <v>-36</v>
      </c>
      <c r="C2">
        <f>$I$1</f>
        <v>2</v>
      </c>
      <c r="F2" t="s">
        <v>11</v>
      </c>
      <c r="G2" t="s">
        <v>12</v>
      </c>
      <c r="H2" t="s">
        <v>13</v>
      </c>
      <c r="I2" t="s">
        <v>19</v>
      </c>
      <c r="K2" t="s">
        <v>20</v>
      </c>
      <c r="P2" t="s">
        <v>22</v>
      </c>
      <c r="Q2">
        <f>G1*G1-4*F1*(H1-I1)</f>
        <v>20</v>
      </c>
    </row>
    <row r="3" spans="1:17">
      <c r="A3">
        <f>A2+$K$1</f>
        <v>-4.5</v>
      </c>
      <c r="B3">
        <f t="shared" ref="B3:B42" si="0">$F$1*A3*A3+$G$1*A3+$H$1</f>
        <v>-27.5</v>
      </c>
      <c r="C3">
        <f t="shared" ref="C3:C42" si="1">$I$1</f>
        <v>2</v>
      </c>
      <c r="P3" t="s">
        <v>24</v>
      </c>
      <c r="Q3">
        <f>IF(Q2&gt;=0,(-G1-SQRT(Q2))/(2*F1),"brak ")</f>
        <v>0.6180339887498949</v>
      </c>
    </row>
    <row r="4" spans="1:17">
      <c r="A4">
        <f t="shared" ref="A4:A42" si="2">A3+$K$1</f>
        <v>-4</v>
      </c>
      <c r="B4">
        <f t="shared" si="0"/>
        <v>-20</v>
      </c>
      <c r="C4">
        <f t="shared" si="1"/>
        <v>2</v>
      </c>
      <c r="P4" t="s">
        <v>23</v>
      </c>
      <c r="Q4">
        <f>IF(Q2&gt;=0,(-G1+SQRT(Q2))/(2*F1),"brak")</f>
        <v>-1.6180339887498949</v>
      </c>
    </row>
    <row r="5" spans="1:17">
      <c r="A5">
        <f t="shared" si="2"/>
        <v>-3.5</v>
      </c>
      <c r="B5">
        <f t="shared" si="0"/>
        <v>-13.5</v>
      </c>
      <c r="C5">
        <f t="shared" si="1"/>
        <v>2</v>
      </c>
    </row>
    <row r="6" spans="1:17">
      <c r="A6">
        <f t="shared" si="2"/>
        <v>-3</v>
      </c>
      <c r="B6">
        <f t="shared" si="0"/>
        <v>-8</v>
      </c>
      <c r="C6">
        <f t="shared" si="1"/>
        <v>2</v>
      </c>
    </row>
    <row r="7" spans="1:17">
      <c r="A7">
        <f t="shared" si="2"/>
        <v>-2.5</v>
      </c>
      <c r="B7">
        <f t="shared" si="0"/>
        <v>-3.5</v>
      </c>
      <c r="C7">
        <f t="shared" si="1"/>
        <v>2</v>
      </c>
    </row>
    <row r="8" spans="1:17">
      <c r="A8">
        <f t="shared" si="2"/>
        <v>-2</v>
      </c>
      <c r="B8">
        <f t="shared" si="0"/>
        <v>0</v>
      </c>
      <c r="C8">
        <f t="shared" si="1"/>
        <v>2</v>
      </c>
    </row>
    <row r="9" spans="1:17">
      <c r="A9">
        <f t="shared" si="2"/>
        <v>-1.5</v>
      </c>
      <c r="B9">
        <f t="shared" si="0"/>
        <v>2.5</v>
      </c>
      <c r="C9">
        <f t="shared" si="1"/>
        <v>2</v>
      </c>
    </row>
    <row r="10" spans="1:17">
      <c r="A10">
        <f t="shared" si="2"/>
        <v>-1</v>
      </c>
      <c r="B10">
        <f t="shared" si="0"/>
        <v>4</v>
      </c>
      <c r="C10">
        <f t="shared" si="1"/>
        <v>2</v>
      </c>
    </row>
    <row r="11" spans="1:17">
      <c r="A11">
        <f t="shared" si="2"/>
        <v>-0.5</v>
      </c>
      <c r="B11">
        <f t="shared" si="0"/>
        <v>4.5</v>
      </c>
      <c r="C11">
        <f t="shared" si="1"/>
        <v>2</v>
      </c>
    </row>
    <row r="12" spans="1:17">
      <c r="A12">
        <f t="shared" si="2"/>
        <v>0</v>
      </c>
      <c r="B12">
        <f t="shared" si="0"/>
        <v>4</v>
      </c>
      <c r="C12">
        <f t="shared" si="1"/>
        <v>2</v>
      </c>
    </row>
    <row r="13" spans="1:17">
      <c r="A13">
        <f t="shared" si="2"/>
        <v>0.5</v>
      </c>
      <c r="B13">
        <f t="shared" si="0"/>
        <v>2.5</v>
      </c>
      <c r="C13">
        <f t="shared" si="1"/>
        <v>2</v>
      </c>
    </row>
    <row r="14" spans="1:17">
      <c r="A14">
        <f t="shared" si="2"/>
        <v>1</v>
      </c>
      <c r="B14">
        <f t="shared" si="0"/>
        <v>0</v>
      </c>
      <c r="C14">
        <f t="shared" si="1"/>
        <v>2</v>
      </c>
    </row>
    <row r="15" spans="1:17">
      <c r="A15">
        <f t="shared" si="2"/>
        <v>1.5</v>
      </c>
      <c r="B15">
        <f t="shared" si="0"/>
        <v>-3.5</v>
      </c>
      <c r="C15">
        <f t="shared" si="1"/>
        <v>2</v>
      </c>
    </row>
    <row r="16" spans="1:17">
      <c r="A16">
        <f t="shared" si="2"/>
        <v>2</v>
      </c>
      <c r="B16">
        <f t="shared" si="0"/>
        <v>-8</v>
      </c>
      <c r="C16">
        <f t="shared" si="1"/>
        <v>2</v>
      </c>
    </row>
    <row r="17" spans="1:6">
      <c r="A17">
        <f t="shared" si="2"/>
        <v>2.5</v>
      </c>
      <c r="B17">
        <f t="shared" si="0"/>
        <v>-13.5</v>
      </c>
      <c r="C17">
        <f t="shared" si="1"/>
        <v>2</v>
      </c>
    </row>
    <row r="18" spans="1:6">
      <c r="A18">
        <f t="shared" si="2"/>
        <v>3</v>
      </c>
      <c r="B18">
        <f t="shared" si="0"/>
        <v>-20</v>
      </c>
      <c r="C18">
        <f t="shared" si="1"/>
        <v>2</v>
      </c>
    </row>
    <row r="19" spans="1:6">
      <c r="A19">
        <f t="shared" si="2"/>
        <v>3.5</v>
      </c>
      <c r="B19">
        <f t="shared" si="0"/>
        <v>-27.5</v>
      </c>
      <c r="C19">
        <f t="shared" si="1"/>
        <v>2</v>
      </c>
    </row>
    <row r="20" spans="1:6">
      <c r="A20">
        <f t="shared" si="2"/>
        <v>4</v>
      </c>
      <c r="B20">
        <f t="shared" si="0"/>
        <v>-36</v>
      </c>
      <c r="C20">
        <f t="shared" si="1"/>
        <v>2</v>
      </c>
    </row>
    <row r="21" spans="1:6">
      <c r="A21">
        <f t="shared" si="2"/>
        <v>4.5</v>
      </c>
      <c r="B21">
        <f t="shared" si="0"/>
        <v>-45.5</v>
      </c>
      <c r="C21">
        <f t="shared" si="1"/>
        <v>2</v>
      </c>
    </row>
    <row r="22" spans="1:6">
      <c r="A22">
        <f t="shared" si="2"/>
        <v>5</v>
      </c>
      <c r="B22">
        <f t="shared" si="0"/>
        <v>-56</v>
      </c>
      <c r="C22">
        <f t="shared" si="1"/>
        <v>2</v>
      </c>
      <c r="F22" t="s">
        <v>26</v>
      </c>
    </row>
    <row r="23" spans="1:6">
      <c r="A23">
        <f t="shared" si="2"/>
        <v>5.5</v>
      </c>
      <c r="B23">
        <f t="shared" si="0"/>
        <v>-67.5</v>
      </c>
      <c r="C23">
        <f t="shared" si="1"/>
        <v>2</v>
      </c>
    </row>
    <row r="24" spans="1:6">
      <c r="A24">
        <f t="shared" si="2"/>
        <v>6</v>
      </c>
      <c r="B24">
        <f t="shared" si="0"/>
        <v>-80</v>
      </c>
      <c r="C24">
        <f t="shared" si="1"/>
        <v>2</v>
      </c>
    </row>
    <row r="25" spans="1:6">
      <c r="A25">
        <f t="shared" si="2"/>
        <v>6.5</v>
      </c>
      <c r="B25">
        <f t="shared" si="0"/>
        <v>-93.5</v>
      </c>
      <c r="C25">
        <f t="shared" si="1"/>
        <v>2</v>
      </c>
    </row>
    <row r="26" spans="1:6">
      <c r="A26">
        <f t="shared" si="2"/>
        <v>7</v>
      </c>
      <c r="B26">
        <f t="shared" si="0"/>
        <v>-108</v>
      </c>
      <c r="C26">
        <f t="shared" si="1"/>
        <v>2</v>
      </c>
    </row>
    <row r="27" spans="1:6">
      <c r="A27">
        <f t="shared" si="2"/>
        <v>7.5</v>
      </c>
      <c r="B27">
        <f t="shared" si="0"/>
        <v>-123.5</v>
      </c>
      <c r="C27">
        <f t="shared" si="1"/>
        <v>2</v>
      </c>
    </row>
    <row r="28" spans="1:6">
      <c r="A28">
        <f t="shared" si="2"/>
        <v>8</v>
      </c>
      <c r="B28">
        <f t="shared" si="0"/>
        <v>-140</v>
      </c>
      <c r="C28">
        <f t="shared" si="1"/>
        <v>2</v>
      </c>
    </row>
    <row r="29" spans="1:6">
      <c r="A29">
        <f t="shared" si="2"/>
        <v>8.5</v>
      </c>
      <c r="B29">
        <f t="shared" si="0"/>
        <v>-157.5</v>
      </c>
      <c r="C29">
        <f t="shared" si="1"/>
        <v>2</v>
      </c>
    </row>
    <row r="30" spans="1:6">
      <c r="A30">
        <f t="shared" si="2"/>
        <v>9</v>
      </c>
      <c r="B30">
        <f t="shared" si="0"/>
        <v>-176</v>
      </c>
      <c r="C30">
        <f t="shared" si="1"/>
        <v>2</v>
      </c>
    </row>
    <row r="31" spans="1:6">
      <c r="A31">
        <f t="shared" si="2"/>
        <v>9.5</v>
      </c>
      <c r="B31">
        <f t="shared" si="0"/>
        <v>-195.5</v>
      </c>
      <c r="C31">
        <f t="shared" si="1"/>
        <v>2</v>
      </c>
    </row>
    <row r="32" spans="1:6">
      <c r="A32">
        <f t="shared" si="2"/>
        <v>10</v>
      </c>
      <c r="B32">
        <f t="shared" si="0"/>
        <v>-216</v>
      </c>
      <c r="C32">
        <f t="shared" si="1"/>
        <v>2</v>
      </c>
    </row>
    <row r="33" spans="1:3">
      <c r="A33">
        <f t="shared" si="2"/>
        <v>10.5</v>
      </c>
      <c r="B33">
        <f t="shared" si="0"/>
        <v>-237.5</v>
      </c>
      <c r="C33">
        <f t="shared" si="1"/>
        <v>2</v>
      </c>
    </row>
    <row r="34" spans="1:3">
      <c r="A34">
        <f t="shared" si="2"/>
        <v>11</v>
      </c>
      <c r="B34">
        <f t="shared" si="0"/>
        <v>-260</v>
      </c>
      <c r="C34">
        <f t="shared" si="1"/>
        <v>2</v>
      </c>
    </row>
    <row r="35" spans="1:3">
      <c r="A35">
        <f t="shared" si="2"/>
        <v>11.5</v>
      </c>
      <c r="B35">
        <f t="shared" si="0"/>
        <v>-283.5</v>
      </c>
      <c r="C35">
        <f t="shared" si="1"/>
        <v>2</v>
      </c>
    </row>
    <row r="36" spans="1:3">
      <c r="A36">
        <f t="shared" si="2"/>
        <v>12</v>
      </c>
      <c r="B36">
        <f t="shared" si="0"/>
        <v>-308</v>
      </c>
      <c r="C36">
        <f t="shared" si="1"/>
        <v>2</v>
      </c>
    </row>
    <row r="37" spans="1:3">
      <c r="A37">
        <f t="shared" si="2"/>
        <v>12.5</v>
      </c>
      <c r="B37">
        <f t="shared" si="0"/>
        <v>-333.5</v>
      </c>
      <c r="C37">
        <f t="shared" si="1"/>
        <v>2</v>
      </c>
    </row>
    <row r="38" spans="1:3">
      <c r="A38">
        <f t="shared" si="2"/>
        <v>13</v>
      </c>
      <c r="B38">
        <f t="shared" si="0"/>
        <v>-360</v>
      </c>
      <c r="C38">
        <f t="shared" si="1"/>
        <v>2</v>
      </c>
    </row>
    <row r="39" spans="1:3">
      <c r="A39">
        <f t="shared" si="2"/>
        <v>13.5</v>
      </c>
      <c r="B39">
        <f t="shared" si="0"/>
        <v>-387.5</v>
      </c>
      <c r="C39">
        <f t="shared" si="1"/>
        <v>2</v>
      </c>
    </row>
    <row r="40" spans="1:3">
      <c r="A40">
        <f t="shared" si="2"/>
        <v>14</v>
      </c>
      <c r="B40">
        <f t="shared" si="0"/>
        <v>-416</v>
      </c>
      <c r="C40">
        <f t="shared" si="1"/>
        <v>2</v>
      </c>
    </row>
    <row r="41" spans="1:3">
      <c r="A41">
        <f t="shared" si="2"/>
        <v>14.5</v>
      </c>
      <c r="B41">
        <f t="shared" si="0"/>
        <v>-445.5</v>
      </c>
      <c r="C41">
        <f t="shared" si="1"/>
        <v>2</v>
      </c>
    </row>
    <row r="42" spans="1:3">
      <c r="A42">
        <f t="shared" si="2"/>
        <v>15</v>
      </c>
      <c r="B42">
        <f t="shared" si="0"/>
        <v>-476</v>
      </c>
      <c r="C42">
        <f t="shared" si="1"/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U102"/>
  <sheetViews>
    <sheetView tabSelected="1" workbookViewId="0">
      <selection activeCell="F2" sqref="F2"/>
    </sheetView>
  </sheetViews>
  <sheetFormatPr defaultRowHeight="15"/>
  <cols>
    <col min="2" max="2" width="11.7109375" customWidth="1"/>
    <col min="3" max="3" width="6.5703125" customWidth="1"/>
    <col min="4" max="4" width="3.85546875" customWidth="1"/>
    <col min="6" max="6" width="4.28515625" customWidth="1"/>
    <col min="7" max="7" width="6.7109375" customWidth="1"/>
    <col min="8" max="12" width="4.42578125" customWidth="1"/>
    <col min="13" max="13" width="4" customWidth="1"/>
  </cols>
  <sheetData>
    <row r="1" spans="1:17">
      <c r="B1" s="9" t="s">
        <v>28</v>
      </c>
      <c r="E1" s="8" t="s">
        <v>3</v>
      </c>
      <c r="F1" s="10">
        <v>1</v>
      </c>
      <c r="G1" s="8" t="s">
        <v>4</v>
      </c>
      <c r="H1" s="10">
        <v>-6</v>
      </c>
      <c r="I1" s="8" t="s">
        <v>7</v>
      </c>
      <c r="J1" s="10">
        <v>3</v>
      </c>
      <c r="K1" s="8" t="s">
        <v>27</v>
      </c>
      <c r="L1" s="10">
        <v>10</v>
      </c>
      <c r="Q1" t="s">
        <v>14</v>
      </c>
    </row>
    <row r="2" spans="1:17">
      <c r="A2" s="5" t="s">
        <v>2</v>
      </c>
      <c r="B2" s="5" t="s">
        <v>17</v>
      </c>
      <c r="C2" s="3" t="s">
        <v>8</v>
      </c>
      <c r="D2" s="18" t="s">
        <v>19</v>
      </c>
      <c r="E2" s="4" t="s">
        <v>6</v>
      </c>
      <c r="F2" s="11">
        <v>-5</v>
      </c>
      <c r="G2" s="4" t="s">
        <v>5</v>
      </c>
      <c r="H2" s="11">
        <v>0.5</v>
      </c>
      <c r="Q2" t="s">
        <v>15</v>
      </c>
    </row>
    <row r="3" spans="1:17">
      <c r="A3">
        <f>F2</f>
        <v>-5</v>
      </c>
      <c r="B3">
        <f>$F$1*A3*A3+$H$1*A3+$J$1</f>
        <v>58</v>
      </c>
      <c r="D3">
        <f>L1</f>
        <v>10</v>
      </c>
      <c r="I3" s="7" t="str">
        <f>IF(B3-D3=0,A3,"")</f>
        <v/>
      </c>
      <c r="L3" t="s">
        <v>35</v>
      </c>
      <c r="Q3" t="s">
        <v>9</v>
      </c>
    </row>
    <row r="4" spans="1:17">
      <c r="A4">
        <f>A3+$H$2</f>
        <v>-4.5</v>
      </c>
      <c r="B4">
        <f t="shared" ref="B4:B67" si="0">$F$1*A4*A4+$H$1*A4+$J$1</f>
        <v>50.25</v>
      </c>
      <c r="D4">
        <f t="shared" ref="D4:D67" si="1">D3</f>
        <v>10</v>
      </c>
      <c r="I4" s="7" t="str">
        <f t="shared" ref="I4:I67" si="2">IF(B4-D4=0,A4,"")</f>
        <v/>
      </c>
      <c r="L4" t="s">
        <v>29</v>
      </c>
      <c r="Q4" t="s">
        <v>10</v>
      </c>
    </row>
    <row r="5" spans="1:17">
      <c r="A5">
        <f t="shared" ref="A5:A68" si="3">A4+$H$2</f>
        <v>-4</v>
      </c>
      <c r="B5">
        <f t="shared" si="0"/>
        <v>43</v>
      </c>
      <c r="C5" s="2"/>
      <c r="D5">
        <f t="shared" si="1"/>
        <v>10</v>
      </c>
      <c r="I5" s="7" t="str">
        <f t="shared" si="2"/>
        <v/>
      </c>
      <c r="L5" t="s">
        <v>22</v>
      </c>
      <c r="N5">
        <f>H1*H1-4*F1*(J1-L1)</f>
        <v>64</v>
      </c>
    </row>
    <row r="6" spans="1:17">
      <c r="A6">
        <f t="shared" si="3"/>
        <v>-3.5</v>
      </c>
      <c r="B6">
        <f t="shared" si="0"/>
        <v>36.25</v>
      </c>
      <c r="D6">
        <f t="shared" si="1"/>
        <v>10</v>
      </c>
      <c r="I6" s="7" t="str">
        <f t="shared" si="2"/>
        <v/>
      </c>
      <c r="M6" t="s">
        <v>24</v>
      </c>
      <c r="N6" s="6">
        <f>IFERROR(IF($N$5&gt;=0,(-$H$1-SQRT($N$5))/(2*$F$1),"brak"),"")</f>
        <v>-1</v>
      </c>
    </row>
    <row r="7" spans="1:17">
      <c r="A7">
        <f t="shared" si="3"/>
        <v>-3</v>
      </c>
      <c r="B7">
        <f t="shared" si="0"/>
        <v>30</v>
      </c>
      <c r="D7">
        <f t="shared" si="1"/>
        <v>10</v>
      </c>
      <c r="I7" s="7" t="str">
        <f t="shared" si="2"/>
        <v/>
      </c>
      <c r="M7" t="s">
        <v>23</v>
      </c>
      <c r="N7" s="6">
        <f>IFERROR(IF($N$5&gt;=0,(-$H$1+SQRT($N$5))/(2*$F$1),"brak"),"")</f>
        <v>7</v>
      </c>
    </row>
    <row r="8" spans="1:17">
      <c r="A8">
        <f t="shared" si="3"/>
        <v>-2.5</v>
      </c>
      <c r="B8">
        <f t="shared" si="0"/>
        <v>24.25</v>
      </c>
      <c r="D8">
        <f t="shared" si="1"/>
        <v>10</v>
      </c>
      <c r="I8" s="7" t="str">
        <f t="shared" si="2"/>
        <v/>
      </c>
    </row>
    <row r="9" spans="1:17">
      <c r="A9">
        <f t="shared" si="3"/>
        <v>-2</v>
      </c>
      <c r="B9">
        <f t="shared" si="0"/>
        <v>19</v>
      </c>
      <c r="D9">
        <f t="shared" si="1"/>
        <v>10</v>
      </c>
      <c r="I9" s="7" t="str">
        <f t="shared" si="2"/>
        <v/>
      </c>
    </row>
    <row r="10" spans="1:17">
      <c r="A10">
        <f t="shared" si="3"/>
        <v>-1.5</v>
      </c>
      <c r="B10">
        <f t="shared" si="0"/>
        <v>14.25</v>
      </c>
      <c r="D10">
        <f t="shared" si="1"/>
        <v>10</v>
      </c>
      <c r="I10" s="7" t="str">
        <f t="shared" si="2"/>
        <v/>
      </c>
    </row>
    <row r="11" spans="1:17">
      <c r="A11">
        <f t="shared" si="3"/>
        <v>-1</v>
      </c>
      <c r="B11">
        <f t="shared" si="0"/>
        <v>10</v>
      </c>
      <c r="D11">
        <f t="shared" si="1"/>
        <v>10</v>
      </c>
      <c r="I11" s="7">
        <f t="shared" si="2"/>
        <v>-1</v>
      </c>
    </row>
    <row r="12" spans="1:17">
      <c r="A12">
        <f t="shared" si="3"/>
        <v>-0.5</v>
      </c>
      <c r="B12">
        <f t="shared" si="0"/>
        <v>6.25</v>
      </c>
      <c r="D12">
        <f t="shared" si="1"/>
        <v>10</v>
      </c>
      <c r="I12" s="7" t="str">
        <f t="shared" si="2"/>
        <v/>
      </c>
    </row>
    <row r="13" spans="1:17">
      <c r="A13">
        <f t="shared" si="3"/>
        <v>0</v>
      </c>
      <c r="B13">
        <f t="shared" si="0"/>
        <v>3</v>
      </c>
      <c r="D13">
        <f t="shared" si="1"/>
        <v>10</v>
      </c>
      <c r="I13" s="7" t="str">
        <f t="shared" si="2"/>
        <v/>
      </c>
    </row>
    <row r="14" spans="1:17">
      <c r="A14">
        <f t="shared" si="3"/>
        <v>0.5</v>
      </c>
      <c r="B14">
        <f t="shared" si="0"/>
        <v>0.25</v>
      </c>
      <c r="D14">
        <f t="shared" si="1"/>
        <v>10</v>
      </c>
      <c r="I14" s="7" t="str">
        <f t="shared" si="2"/>
        <v/>
      </c>
    </row>
    <row r="15" spans="1:17">
      <c r="A15">
        <f t="shared" si="3"/>
        <v>1</v>
      </c>
      <c r="B15">
        <f t="shared" si="0"/>
        <v>-2</v>
      </c>
      <c r="D15">
        <f t="shared" si="1"/>
        <v>10</v>
      </c>
      <c r="I15" s="7" t="str">
        <f t="shared" si="2"/>
        <v/>
      </c>
    </row>
    <row r="16" spans="1:17">
      <c r="A16">
        <f t="shared" si="3"/>
        <v>1.5</v>
      </c>
      <c r="B16">
        <f t="shared" si="0"/>
        <v>-3.75</v>
      </c>
      <c r="D16">
        <f t="shared" si="1"/>
        <v>10</v>
      </c>
      <c r="I16" s="7" t="str">
        <f t="shared" si="2"/>
        <v/>
      </c>
    </row>
    <row r="17" spans="1:21">
      <c r="A17">
        <f t="shared" si="3"/>
        <v>2</v>
      </c>
      <c r="B17">
        <f t="shared" si="0"/>
        <v>-5</v>
      </c>
      <c r="D17">
        <f t="shared" si="1"/>
        <v>10</v>
      </c>
      <c r="I17" s="7" t="str">
        <f t="shared" si="2"/>
        <v/>
      </c>
    </row>
    <row r="18" spans="1:21">
      <c r="A18">
        <f t="shared" si="3"/>
        <v>2.5</v>
      </c>
      <c r="B18">
        <f t="shared" si="0"/>
        <v>-5.75</v>
      </c>
      <c r="D18">
        <f t="shared" si="1"/>
        <v>10</v>
      </c>
      <c r="I18" s="7" t="str">
        <f t="shared" si="2"/>
        <v/>
      </c>
    </row>
    <row r="19" spans="1:21">
      <c r="A19">
        <f t="shared" si="3"/>
        <v>3</v>
      </c>
      <c r="B19">
        <f t="shared" si="0"/>
        <v>-6</v>
      </c>
      <c r="D19">
        <f t="shared" si="1"/>
        <v>10</v>
      </c>
      <c r="I19" s="7" t="str">
        <f t="shared" si="2"/>
        <v/>
      </c>
    </row>
    <row r="20" spans="1:21">
      <c r="A20">
        <f t="shared" si="3"/>
        <v>3.5</v>
      </c>
      <c r="B20">
        <f t="shared" si="0"/>
        <v>-5.75</v>
      </c>
      <c r="D20">
        <f t="shared" si="1"/>
        <v>10</v>
      </c>
      <c r="I20" s="7" t="str">
        <f t="shared" si="2"/>
        <v/>
      </c>
    </row>
    <row r="21" spans="1:21">
      <c r="A21">
        <f t="shared" si="3"/>
        <v>4</v>
      </c>
      <c r="B21">
        <f t="shared" si="0"/>
        <v>-5</v>
      </c>
      <c r="D21">
        <f t="shared" si="1"/>
        <v>10</v>
      </c>
      <c r="I21" s="7" t="str">
        <f t="shared" si="2"/>
        <v/>
      </c>
    </row>
    <row r="22" spans="1:21">
      <c r="A22">
        <f t="shared" si="3"/>
        <v>4.5</v>
      </c>
      <c r="B22">
        <f t="shared" si="0"/>
        <v>-3.75</v>
      </c>
      <c r="D22">
        <f t="shared" si="1"/>
        <v>10</v>
      </c>
      <c r="I22" s="7" t="str">
        <f t="shared" si="2"/>
        <v/>
      </c>
    </row>
    <row r="23" spans="1:21">
      <c r="A23">
        <f t="shared" si="3"/>
        <v>5</v>
      </c>
      <c r="B23">
        <f t="shared" si="0"/>
        <v>-2</v>
      </c>
      <c r="D23">
        <f t="shared" si="1"/>
        <v>10</v>
      </c>
      <c r="I23" s="7" t="str">
        <f t="shared" si="2"/>
        <v/>
      </c>
    </row>
    <row r="24" spans="1:21">
      <c r="A24">
        <f t="shared" si="3"/>
        <v>5.5</v>
      </c>
      <c r="B24">
        <f t="shared" si="0"/>
        <v>0.25</v>
      </c>
      <c r="D24">
        <f t="shared" si="1"/>
        <v>10</v>
      </c>
      <c r="I24" s="7" t="str">
        <f t="shared" si="2"/>
        <v/>
      </c>
    </row>
    <row r="25" spans="1:21">
      <c r="A25">
        <f t="shared" si="3"/>
        <v>6</v>
      </c>
      <c r="B25">
        <f t="shared" si="0"/>
        <v>3</v>
      </c>
      <c r="D25">
        <f t="shared" si="1"/>
        <v>10</v>
      </c>
      <c r="I25" s="7" t="str">
        <f t="shared" si="2"/>
        <v/>
      </c>
      <c r="L25" t="s">
        <v>30</v>
      </c>
      <c r="U25" t="s">
        <v>31</v>
      </c>
    </row>
    <row r="26" spans="1:21">
      <c r="A26">
        <f t="shared" si="3"/>
        <v>6.5</v>
      </c>
      <c r="B26">
        <f t="shared" si="0"/>
        <v>6.25</v>
      </c>
      <c r="D26">
        <f t="shared" si="1"/>
        <v>10</v>
      </c>
      <c r="I26" s="7" t="str">
        <f t="shared" si="2"/>
        <v/>
      </c>
    </row>
    <row r="27" spans="1:21">
      <c r="A27">
        <f t="shared" si="3"/>
        <v>7</v>
      </c>
      <c r="B27">
        <f t="shared" si="0"/>
        <v>10</v>
      </c>
      <c r="D27">
        <f t="shared" si="1"/>
        <v>10</v>
      </c>
      <c r="I27" s="7">
        <f t="shared" si="2"/>
        <v>7</v>
      </c>
    </row>
    <row r="28" spans="1:21">
      <c r="A28">
        <f t="shared" si="3"/>
        <v>7.5</v>
      </c>
      <c r="B28">
        <f t="shared" si="0"/>
        <v>14.25</v>
      </c>
      <c r="D28">
        <f t="shared" si="1"/>
        <v>10</v>
      </c>
      <c r="I28" s="7" t="str">
        <f t="shared" si="2"/>
        <v/>
      </c>
    </row>
    <row r="29" spans="1:21">
      <c r="A29">
        <f t="shared" si="3"/>
        <v>8</v>
      </c>
      <c r="B29">
        <f t="shared" si="0"/>
        <v>19</v>
      </c>
      <c r="D29">
        <f t="shared" si="1"/>
        <v>10</v>
      </c>
      <c r="I29" s="7" t="str">
        <f t="shared" si="2"/>
        <v/>
      </c>
    </row>
    <row r="30" spans="1:21">
      <c r="A30">
        <f t="shared" si="3"/>
        <v>8.5</v>
      </c>
      <c r="B30">
        <f t="shared" si="0"/>
        <v>24.25</v>
      </c>
      <c r="D30">
        <f t="shared" si="1"/>
        <v>10</v>
      </c>
      <c r="I30" s="7" t="str">
        <f t="shared" si="2"/>
        <v/>
      </c>
    </row>
    <row r="31" spans="1:21">
      <c r="A31">
        <f t="shared" si="3"/>
        <v>9</v>
      </c>
      <c r="B31">
        <f t="shared" si="0"/>
        <v>30</v>
      </c>
      <c r="D31">
        <f t="shared" si="1"/>
        <v>10</v>
      </c>
      <c r="I31" s="7" t="str">
        <f t="shared" si="2"/>
        <v/>
      </c>
    </row>
    <row r="32" spans="1:21">
      <c r="A32">
        <f t="shared" si="3"/>
        <v>9.5</v>
      </c>
      <c r="B32">
        <f t="shared" si="0"/>
        <v>36.25</v>
      </c>
      <c r="D32">
        <f t="shared" si="1"/>
        <v>10</v>
      </c>
      <c r="I32" s="7" t="str">
        <f t="shared" si="2"/>
        <v/>
      </c>
    </row>
    <row r="33" spans="1:9">
      <c r="A33">
        <f t="shared" si="3"/>
        <v>10</v>
      </c>
      <c r="B33">
        <f t="shared" si="0"/>
        <v>43</v>
      </c>
      <c r="D33">
        <f t="shared" si="1"/>
        <v>10</v>
      </c>
      <c r="I33" s="7" t="str">
        <f t="shared" si="2"/>
        <v/>
      </c>
    </row>
    <row r="34" spans="1:9">
      <c r="A34">
        <f t="shared" si="3"/>
        <v>10.5</v>
      </c>
      <c r="B34">
        <f t="shared" si="0"/>
        <v>50.25</v>
      </c>
      <c r="D34">
        <f t="shared" si="1"/>
        <v>10</v>
      </c>
      <c r="I34" s="7" t="str">
        <f t="shared" si="2"/>
        <v/>
      </c>
    </row>
    <row r="35" spans="1:9">
      <c r="A35">
        <f t="shared" si="3"/>
        <v>11</v>
      </c>
      <c r="B35">
        <f t="shared" si="0"/>
        <v>58</v>
      </c>
      <c r="D35">
        <f t="shared" si="1"/>
        <v>10</v>
      </c>
      <c r="I35" s="7" t="str">
        <f t="shared" si="2"/>
        <v/>
      </c>
    </row>
    <row r="36" spans="1:9">
      <c r="A36">
        <f t="shared" si="3"/>
        <v>11.5</v>
      </c>
      <c r="B36">
        <f t="shared" si="0"/>
        <v>66.25</v>
      </c>
      <c r="D36">
        <f t="shared" si="1"/>
        <v>10</v>
      </c>
      <c r="I36" s="7" t="str">
        <f t="shared" si="2"/>
        <v/>
      </c>
    </row>
    <row r="37" spans="1:9">
      <c r="A37">
        <f t="shared" si="3"/>
        <v>12</v>
      </c>
      <c r="B37">
        <f t="shared" si="0"/>
        <v>75</v>
      </c>
      <c r="D37">
        <f t="shared" si="1"/>
        <v>10</v>
      </c>
      <c r="I37" s="7" t="str">
        <f t="shared" si="2"/>
        <v/>
      </c>
    </row>
    <row r="38" spans="1:9">
      <c r="A38">
        <f t="shared" si="3"/>
        <v>12.5</v>
      </c>
      <c r="B38">
        <f t="shared" si="0"/>
        <v>84.25</v>
      </c>
      <c r="D38">
        <f t="shared" si="1"/>
        <v>10</v>
      </c>
      <c r="I38" s="7" t="str">
        <f t="shared" si="2"/>
        <v/>
      </c>
    </row>
    <row r="39" spans="1:9">
      <c r="A39">
        <f t="shared" si="3"/>
        <v>13</v>
      </c>
      <c r="B39">
        <f t="shared" si="0"/>
        <v>94</v>
      </c>
      <c r="D39">
        <f t="shared" si="1"/>
        <v>10</v>
      </c>
      <c r="I39" s="7" t="str">
        <f t="shared" si="2"/>
        <v/>
      </c>
    </row>
    <row r="40" spans="1:9">
      <c r="A40">
        <f t="shared" si="3"/>
        <v>13.5</v>
      </c>
      <c r="B40">
        <f t="shared" si="0"/>
        <v>104.25</v>
      </c>
      <c r="D40">
        <f t="shared" si="1"/>
        <v>10</v>
      </c>
      <c r="I40" s="7" t="str">
        <f t="shared" si="2"/>
        <v/>
      </c>
    </row>
    <row r="41" spans="1:9">
      <c r="A41">
        <f t="shared" si="3"/>
        <v>14</v>
      </c>
      <c r="B41">
        <f t="shared" si="0"/>
        <v>115</v>
      </c>
      <c r="D41">
        <f t="shared" si="1"/>
        <v>10</v>
      </c>
      <c r="I41" s="7" t="str">
        <f t="shared" si="2"/>
        <v/>
      </c>
    </row>
    <row r="42" spans="1:9">
      <c r="A42">
        <f t="shared" si="3"/>
        <v>14.5</v>
      </c>
      <c r="B42">
        <f t="shared" si="0"/>
        <v>126.25</v>
      </c>
      <c r="D42">
        <f t="shared" si="1"/>
        <v>10</v>
      </c>
      <c r="I42" s="7" t="str">
        <f t="shared" si="2"/>
        <v/>
      </c>
    </row>
    <row r="43" spans="1:9">
      <c r="A43">
        <f t="shared" si="3"/>
        <v>15</v>
      </c>
      <c r="B43">
        <f t="shared" si="0"/>
        <v>138</v>
      </c>
      <c r="D43">
        <f t="shared" si="1"/>
        <v>10</v>
      </c>
      <c r="I43" s="7" t="str">
        <f t="shared" si="2"/>
        <v/>
      </c>
    </row>
    <row r="44" spans="1:9">
      <c r="A44">
        <f t="shared" si="3"/>
        <v>15.5</v>
      </c>
      <c r="B44">
        <f t="shared" si="0"/>
        <v>150.25</v>
      </c>
      <c r="D44">
        <f t="shared" si="1"/>
        <v>10</v>
      </c>
      <c r="I44" s="7" t="str">
        <f t="shared" si="2"/>
        <v/>
      </c>
    </row>
    <row r="45" spans="1:9">
      <c r="A45">
        <f t="shared" si="3"/>
        <v>16</v>
      </c>
      <c r="B45">
        <f t="shared" si="0"/>
        <v>163</v>
      </c>
      <c r="D45">
        <f t="shared" si="1"/>
        <v>10</v>
      </c>
      <c r="I45" s="7" t="str">
        <f t="shared" si="2"/>
        <v/>
      </c>
    </row>
    <row r="46" spans="1:9">
      <c r="A46">
        <f t="shared" si="3"/>
        <v>16.5</v>
      </c>
      <c r="B46">
        <f t="shared" si="0"/>
        <v>176.25</v>
      </c>
      <c r="D46">
        <f t="shared" si="1"/>
        <v>10</v>
      </c>
      <c r="I46" s="7" t="str">
        <f t="shared" si="2"/>
        <v/>
      </c>
    </row>
    <row r="47" spans="1:9">
      <c r="A47">
        <f t="shared" si="3"/>
        <v>17</v>
      </c>
      <c r="B47">
        <f t="shared" si="0"/>
        <v>190</v>
      </c>
      <c r="D47">
        <f t="shared" si="1"/>
        <v>10</v>
      </c>
      <c r="I47" s="7" t="str">
        <f t="shared" si="2"/>
        <v/>
      </c>
    </row>
    <row r="48" spans="1:9">
      <c r="A48">
        <f t="shared" si="3"/>
        <v>17.5</v>
      </c>
      <c r="B48">
        <f t="shared" si="0"/>
        <v>204.25</v>
      </c>
      <c r="D48">
        <f t="shared" si="1"/>
        <v>10</v>
      </c>
      <c r="I48" s="7" t="str">
        <f t="shared" si="2"/>
        <v/>
      </c>
    </row>
    <row r="49" spans="1:9">
      <c r="A49">
        <f t="shared" si="3"/>
        <v>18</v>
      </c>
      <c r="B49">
        <f t="shared" si="0"/>
        <v>219</v>
      </c>
      <c r="D49">
        <f t="shared" si="1"/>
        <v>10</v>
      </c>
      <c r="I49" s="7" t="str">
        <f t="shared" si="2"/>
        <v/>
      </c>
    </row>
    <row r="50" spans="1:9">
      <c r="A50">
        <f t="shared" si="3"/>
        <v>18.5</v>
      </c>
      <c r="B50">
        <f t="shared" si="0"/>
        <v>234.25</v>
      </c>
      <c r="D50">
        <f t="shared" si="1"/>
        <v>10</v>
      </c>
      <c r="I50" s="7" t="str">
        <f t="shared" si="2"/>
        <v/>
      </c>
    </row>
    <row r="51" spans="1:9">
      <c r="A51">
        <f t="shared" si="3"/>
        <v>19</v>
      </c>
      <c r="B51">
        <f t="shared" si="0"/>
        <v>250</v>
      </c>
      <c r="D51">
        <f t="shared" si="1"/>
        <v>10</v>
      </c>
      <c r="I51" s="7" t="str">
        <f t="shared" si="2"/>
        <v/>
      </c>
    </row>
    <row r="52" spans="1:9">
      <c r="A52">
        <f t="shared" si="3"/>
        <v>19.5</v>
      </c>
      <c r="B52">
        <f t="shared" si="0"/>
        <v>266.25</v>
      </c>
      <c r="D52">
        <f t="shared" si="1"/>
        <v>10</v>
      </c>
      <c r="I52" s="7" t="str">
        <f t="shared" si="2"/>
        <v/>
      </c>
    </row>
    <row r="53" spans="1:9">
      <c r="A53">
        <f t="shared" si="3"/>
        <v>20</v>
      </c>
      <c r="B53">
        <f t="shared" si="0"/>
        <v>283</v>
      </c>
      <c r="D53">
        <f t="shared" si="1"/>
        <v>10</v>
      </c>
      <c r="I53" s="7" t="str">
        <f t="shared" si="2"/>
        <v/>
      </c>
    </row>
    <row r="54" spans="1:9">
      <c r="A54">
        <f t="shared" si="3"/>
        <v>20.5</v>
      </c>
      <c r="B54">
        <f t="shared" si="0"/>
        <v>300.25</v>
      </c>
      <c r="D54">
        <f t="shared" si="1"/>
        <v>10</v>
      </c>
      <c r="I54" s="7" t="str">
        <f t="shared" si="2"/>
        <v/>
      </c>
    </row>
    <row r="55" spans="1:9">
      <c r="A55">
        <f t="shared" si="3"/>
        <v>21</v>
      </c>
      <c r="B55">
        <f t="shared" si="0"/>
        <v>318</v>
      </c>
      <c r="D55">
        <f t="shared" si="1"/>
        <v>10</v>
      </c>
      <c r="I55" s="7" t="str">
        <f t="shared" si="2"/>
        <v/>
      </c>
    </row>
    <row r="56" spans="1:9">
      <c r="A56">
        <f t="shared" si="3"/>
        <v>21.5</v>
      </c>
      <c r="B56">
        <f t="shared" si="0"/>
        <v>336.25</v>
      </c>
      <c r="D56">
        <f t="shared" si="1"/>
        <v>10</v>
      </c>
      <c r="I56" s="7" t="str">
        <f t="shared" si="2"/>
        <v/>
      </c>
    </row>
    <row r="57" spans="1:9">
      <c r="A57">
        <f t="shared" si="3"/>
        <v>22</v>
      </c>
      <c r="B57">
        <f t="shared" si="0"/>
        <v>355</v>
      </c>
      <c r="D57">
        <f t="shared" si="1"/>
        <v>10</v>
      </c>
      <c r="I57" s="7" t="str">
        <f t="shared" si="2"/>
        <v/>
      </c>
    </row>
    <row r="58" spans="1:9">
      <c r="A58">
        <f t="shared" si="3"/>
        <v>22.5</v>
      </c>
      <c r="B58">
        <f t="shared" si="0"/>
        <v>374.25</v>
      </c>
      <c r="D58">
        <f t="shared" si="1"/>
        <v>10</v>
      </c>
      <c r="I58" s="7" t="str">
        <f t="shared" si="2"/>
        <v/>
      </c>
    </row>
    <row r="59" spans="1:9">
      <c r="A59">
        <f t="shared" si="3"/>
        <v>23</v>
      </c>
      <c r="B59">
        <f t="shared" si="0"/>
        <v>394</v>
      </c>
      <c r="D59">
        <f t="shared" si="1"/>
        <v>10</v>
      </c>
      <c r="I59" s="7" t="str">
        <f t="shared" si="2"/>
        <v/>
      </c>
    </row>
    <row r="60" spans="1:9">
      <c r="A60">
        <f t="shared" si="3"/>
        <v>23.5</v>
      </c>
      <c r="B60">
        <f t="shared" si="0"/>
        <v>414.25</v>
      </c>
      <c r="D60">
        <f t="shared" si="1"/>
        <v>10</v>
      </c>
      <c r="I60" s="7" t="str">
        <f t="shared" si="2"/>
        <v/>
      </c>
    </row>
    <row r="61" spans="1:9">
      <c r="A61">
        <f t="shared" si="3"/>
        <v>24</v>
      </c>
      <c r="B61">
        <f t="shared" si="0"/>
        <v>435</v>
      </c>
      <c r="D61">
        <f t="shared" si="1"/>
        <v>10</v>
      </c>
      <c r="I61" s="7" t="str">
        <f t="shared" si="2"/>
        <v/>
      </c>
    </row>
    <row r="62" spans="1:9">
      <c r="A62">
        <f t="shared" si="3"/>
        <v>24.5</v>
      </c>
      <c r="B62">
        <f t="shared" si="0"/>
        <v>456.25</v>
      </c>
      <c r="D62">
        <f t="shared" si="1"/>
        <v>10</v>
      </c>
      <c r="I62" s="7" t="str">
        <f t="shared" si="2"/>
        <v/>
      </c>
    </row>
    <row r="63" spans="1:9">
      <c r="A63">
        <f t="shared" si="3"/>
        <v>25</v>
      </c>
      <c r="B63">
        <f t="shared" si="0"/>
        <v>478</v>
      </c>
      <c r="D63">
        <f t="shared" si="1"/>
        <v>10</v>
      </c>
      <c r="I63" s="7" t="str">
        <f t="shared" si="2"/>
        <v/>
      </c>
    </row>
    <row r="64" spans="1:9">
      <c r="A64">
        <f t="shared" si="3"/>
        <v>25.5</v>
      </c>
      <c r="B64">
        <f t="shared" si="0"/>
        <v>500.25</v>
      </c>
      <c r="D64">
        <f t="shared" si="1"/>
        <v>10</v>
      </c>
      <c r="I64" s="7" t="str">
        <f t="shared" si="2"/>
        <v/>
      </c>
    </row>
    <row r="65" spans="1:9">
      <c r="A65">
        <f t="shared" si="3"/>
        <v>26</v>
      </c>
      <c r="B65">
        <f t="shared" si="0"/>
        <v>523</v>
      </c>
      <c r="D65">
        <f t="shared" si="1"/>
        <v>10</v>
      </c>
      <c r="I65" s="7" t="str">
        <f t="shared" si="2"/>
        <v/>
      </c>
    </row>
    <row r="66" spans="1:9">
      <c r="A66">
        <f t="shared" si="3"/>
        <v>26.5</v>
      </c>
      <c r="B66">
        <f t="shared" si="0"/>
        <v>546.25</v>
      </c>
      <c r="D66">
        <f t="shared" si="1"/>
        <v>10</v>
      </c>
      <c r="I66" s="7" t="str">
        <f t="shared" si="2"/>
        <v/>
      </c>
    </row>
    <row r="67" spans="1:9">
      <c r="A67">
        <f t="shared" si="3"/>
        <v>27</v>
      </c>
      <c r="B67">
        <f t="shared" si="0"/>
        <v>570</v>
      </c>
      <c r="D67">
        <f t="shared" si="1"/>
        <v>10</v>
      </c>
      <c r="I67" s="7" t="str">
        <f t="shared" si="2"/>
        <v/>
      </c>
    </row>
    <row r="68" spans="1:9">
      <c r="A68">
        <f t="shared" si="3"/>
        <v>27.5</v>
      </c>
      <c r="B68">
        <f t="shared" ref="B68:B102" si="4">$F$1*A68*A68+$H$1*A68+$J$1</f>
        <v>594.25</v>
      </c>
      <c r="D68">
        <f t="shared" ref="D68:D102" si="5">D67</f>
        <v>10</v>
      </c>
      <c r="I68" s="7" t="str">
        <f t="shared" ref="I68:I102" si="6">IF(B68-D68=0,A68,"")</f>
        <v/>
      </c>
    </row>
    <row r="69" spans="1:9">
      <c r="A69">
        <f t="shared" ref="A69:A102" si="7">A68+$H$2</f>
        <v>28</v>
      </c>
      <c r="B69">
        <f t="shared" si="4"/>
        <v>619</v>
      </c>
      <c r="D69">
        <f t="shared" si="5"/>
        <v>10</v>
      </c>
      <c r="I69" s="7" t="str">
        <f t="shared" si="6"/>
        <v/>
      </c>
    </row>
    <row r="70" spans="1:9">
      <c r="A70">
        <f t="shared" si="7"/>
        <v>28.5</v>
      </c>
      <c r="B70">
        <f t="shared" si="4"/>
        <v>644.25</v>
      </c>
      <c r="D70">
        <f t="shared" si="5"/>
        <v>10</v>
      </c>
      <c r="I70" s="7" t="str">
        <f t="shared" si="6"/>
        <v/>
      </c>
    </row>
    <row r="71" spans="1:9">
      <c r="A71">
        <f t="shared" si="7"/>
        <v>29</v>
      </c>
      <c r="B71">
        <f t="shared" si="4"/>
        <v>670</v>
      </c>
      <c r="D71">
        <f t="shared" si="5"/>
        <v>10</v>
      </c>
      <c r="I71" s="7" t="str">
        <f t="shared" si="6"/>
        <v/>
      </c>
    </row>
    <row r="72" spans="1:9">
      <c r="A72">
        <f t="shared" si="7"/>
        <v>29.5</v>
      </c>
      <c r="B72">
        <f t="shared" si="4"/>
        <v>696.25</v>
      </c>
      <c r="D72">
        <f t="shared" si="5"/>
        <v>10</v>
      </c>
      <c r="I72" s="7" t="str">
        <f t="shared" si="6"/>
        <v/>
      </c>
    </row>
    <row r="73" spans="1:9">
      <c r="A73">
        <f t="shared" si="7"/>
        <v>30</v>
      </c>
      <c r="B73">
        <f t="shared" si="4"/>
        <v>723</v>
      </c>
      <c r="D73">
        <f t="shared" si="5"/>
        <v>10</v>
      </c>
      <c r="I73" s="7" t="str">
        <f t="shared" si="6"/>
        <v/>
      </c>
    </row>
    <row r="74" spans="1:9">
      <c r="A74">
        <f t="shared" si="7"/>
        <v>30.5</v>
      </c>
      <c r="B74">
        <f t="shared" si="4"/>
        <v>750.25</v>
      </c>
      <c r="D74">
        <f t="shared" si="5"/>
        <v>10</v>
      </c>
      <c r="I74" s="7" t="str">
        <f t="shared" si="6"/>
        <v/>
      </c>
    </row>
    <row r="75" spans="1:9">
      <c r="A75">
        <f t="shared" si="7"/>
        <v>31</v>
      </c>
      <c r="B75">
        <f t="shared" si="4"/>
        <v>778</v>
      </c>
      <c r="D75">
        <f t="shared" si="5"/>
        <v>10</v>
      </c>
      <c r="I75" s="7" t="str">
        <f t="shared" si="6"/>
        <v/>
      </c>
    </row>
    <row r="76" spans="1:9">
      <c r="A76">
        <f t="shared" si="7"/>
        <v>31.5</v>
      </c>
      <c r="B76">
        <f t="shared" si="4"/>
        <v>806.25</v>
      </c>
      <c r="D76">
        <f t="shared" si="5"/>
        <v>10</v>
      </c>
      <c r="I76" s="7" t="str">
        <f t="shared" si="6"/>
        <v/>
      </c>
    </row>
    <row r="77" spans="1:9">
      <c r="A77">
        <f t="shared" si="7"/>
        <v>32</v>
      </c>
      <c r="B77">
        <f t="shared" si="4"/>
        <v>835</v>
      </c>
      <c r="D77">
        <f t="shared" si="5"/>
        <v>10</v>
      </c>
      <c r="I77" s="7" t="str">
        <f t="shared" si="6"/>
        <v/>
      </c>
    </row>
    <row r="78" spans="1:9">
      <c r="A78">
        <f t="shared" si="7"/>
        <v>32.5</v>
      </c>
      <c r="B78">
        <f t="shared" si="4"/>
        <v>864.25</v>
      </c>
      <c r="D78">
        <f t="shared" si="5"/>
        <v>10</v>
      </c>
      <c r="I78" s="7" t="str">
        <f t="shared" si="6"/>
        <v/>
      </c>
    </row>
    <row r="79" spans="1:9">
      <c r="A79">
        <f t="shared" si="7"/>
        <v>33</v>
      </c>
      <c r="B79">
        <f t="shared" si="4"/>
        <v>894</v>
      </c>
      <c r="D79">
        <f t="shared" si="5"/>
        <v>10</v>
      </c>
      <c r="I79" s="7" t="str">
        <f t="shared" si="6"/>
        <v/>
      </c>
    </row>
    <row r="80" spans="1:9">
      <c r="A80">
        <f t="shared" si="7"/>
        <v>33.5</v>
      </c>
      <c r="B80">
        <f t="shared" si="4"/>
        <v>924.25</v>
      </c>
      <c r="D80">
        <f t="shared" si="5"/>
        <v>10</v>
      </c>
      <c r="I80" s="7" t="str">
        <f t="shared" si="6"/>
        <v/>
      </c>
    </row>
    <row r="81" spans="1:9">
      <c r="A81">
        <f t="shared" si="7"/>
        <v>34</v>
      </c>
      <c r="B81">
        <f t="shared" si="4"/>
        <v>955</v>
      </c>
      <c r="D81">
        <f t="shared" si="5"/>
        <v>10</v>
      </c>
      <c r="I81" s="7" t="str">
        <f t="shared" si="6"/>
        <v/>
      </c>
    </row>
    <row r="82" spans="1:9">
      <c r="A82">
        <f t="shared" si="7"/>
        <v>34.5</v>
      </c>
      <c r="B82">
        <f t="shared" si="4"/>
        <v>986.25</v>
      </c>
      <c r="D82">
        <f t="shared" si="5"/>
        <v>10</v>
      </c>
      <c r="I82" s="7" t="str">
        <f t="shared" si="6"/>
        <v/>
      </c>
    </row>
    <row r="83" spans="1:9">
      <c r="A83">
        <f t="shared" si="7"/>
        <v>35</v>
      </c>
      <c r="B83">
        <f t="shared" si="4"/>
        <v>1018</v>
      </c>
      <c r="D83">
        <f t="shared" si="5"/>
        <v>10</v>
      </c>
      <c r="I83" s="7" t="str">
        <f t="shared" si="6"/>
        <v/>
      </c>
    </row>
    <row r="84" spans="1:9">
      <c r="A84">
        <f t="shared" si="7"/>
        <v>35.5</v>
      </c>
      <c r="B84">
        <f t="shared" si="4"/>
        <v>1050.25</v>
      </c>
      <c r="D84">
        <f t="shared" si="5"/>
        <v>10</v>
      </c>
      <c r="I84" s="7" t="str">
        <f t="shared" si="6"/>
        <v/>
      </c>
    </row>
    <row r="85" spans="1:9">
      <c r="A85">
        <f t="shared" si="7"/>
        <v>36</v>
      </c>
      <c r="B85">
        <f t="shared" si="4"/>
        <v>1083</v>
      </c>
      <c r="D85">
        <f t="shared" si="5"/>
        <v>10</v>
      </c>
      <c r="I85" s="7" t="str">
        <f t="shared" si="6"/>
        <v/>
      </c>
    </row>
    <row r="86" spans="1:9">
      <c r="A86">
        <f t="shared" si="7"/>
        <v>36.5</v>
      </c>
      <c r="B86">
        <f t="shared" si="4"/>
        <v>1116.25</v>
      </c>
      <c r="D86">
        <f t="shared" si="5"/>
        <v>10</v>
      </c>
      <c r="I86" s="7" t="str">
        <f t="shared" si="6"/>
        <v/>
      </c>
    </row>
    <row r="87" spans="1:9">
      <c r="A87">
        <f t="shared" si="7"/>
        <v>37</v>
      </c>
      <c r="B87">
        <f t="shared" si="4"/>
        <v>1150</v>
      </c>
      <c r="D87">
        <f t="shared" si="5"/>
        <v>10</v>
      </c>
      <c r="I87" s="7" t="str">
        <f t="shared" si="6"/>
        <v/>
      </c>
    </row>
    <row r="88" spans="1:9">
      <c r="A88">
        <f t="shared" si="7"/>
        <v>37.5</v>
      </c>
      <c r="B88">
        <f t="shared" si="4"/>
        <v>1184.25</v>
      </c>
      <c r="D88">
        <f t="shared" si="5"/>
        <v>10</v>
      </c>
      <c r="I88" s="7" t="str">
        <f t="shared" si="6"/>
        <v/>
      </c>
    </row>
    <row r="89" spans="1:9">
      <c r="A89">
        <f t="shared" si="7"/>
        <v>38</v>
      </c>
      <c r="B89">
        <f t="shared" si="4"/>
        <v>1219</v>
      </c>
      <c r="D89">
        <f t="shared" si="5"/>
        <v>10</v>
      </c>
      <c r="I89" s="7" t="str">
        <f t="shared" si="6"/>
        <v/>
      </c>
    </row>
    <row r="90" spans="1:9">
      <c r="A90">
        <f t="shared" si="7"/>
        <v>38.5</v>
      </c>
      <c r="B90">
        <f t="shared" si="4"/>
        <v>1254.25</v>
      </c>
      <c r="D90">
        <f t="shared" si="5"/>
        <v>10</v>
      </c>
      <c r="I90" s="7" t="str">
        <f t="shared" si="6"/>
        <v/>
      </c>
    </row>
    <row r="91" spans="1:9">
      <c r="A91">
        <f t="shared" si="7"/>
        <v>39</v>
      </c>
      <c r="B91">
        <f t="shared" si="4"/>
        <v>1290</v>
      </c>
      <c r="D91">
        <f t="shared" si="5"/>
        <v>10</v>
      </c>
      <c r="I91" s="7" t="str">
        <f t="shared" si="6"/>
        <v/>
      </c>
    </row>
    <row r="92" spans="1:9">
      <c r="A92">
        <f t="shared" si="7"/>
        <v>39.5</v>
      </c>
      <c r="B92">
        <f t="shared" si="4"/>
        <v>1326.25</v>
      </c>
      <c r="D92">
        <f t="shared" si="5"/>
        <v>10</v>
      </c>
      <c r="I92" s="7" t="str">
        <f t="shared" si="6"/>
        <v/>
      </c>
    </row>
    <row r="93" spans="1:9">
      <c r="A93">
        <f t="shared" si="7"/>
        <v>40</v>
      </c>
      <c r="B93">
        <f t="shared" si="4"/>
        <v>1363</v>
      </c>
      <c r="D93">
        <f t="shared" si="5"/>
        <v>10</v>
      </c>
      <c r="I93" s="7" t="str">
        <f t="shared" si="6"/>
        <v/>
      </c>
    </row>
    <row r="94" spans="1:9">
      <c r="A94">
        <f t="shared" si="7"/>
        <v>40.5</v>
      </c>
      <c r="B94">
        <f t="shared" si="4"/>
        <v>1400.25</v>
      </c>
      <c r="D94">
        <f t="shared" si="5"/>
        <v>10</v>
      </c>
      <c r="I94" s="7" t="str">
        <f t="shared" si="6"/>
        <v/>
      </c>
    </row>
    <row r="95" spans="1:9">
      <c r="A95">
        <f t="shared" si="7"/>
        <v>41</v>
      </c>
      <c r="B95">
        <f t="shared" si="4"/>
        <v>1438</v>
      </c>
      <c r="D95">
        <f t="shared" si="5"/>
        <v>10</v>
      </c>
      <c r="I95" s="7" t="str">
        <f t="shared" si="6"/>
        <v/>
      </c>
    </row>
    <row r="96" spans="1:9">
      <c r="A96">
        <f t="shared" si="7"/>
        <v>41.5</v>
      </c>
      <c r="B96">
        <f t="shared" si="4"/>
        <v>1476.25</v>
      </c>
      <c r="D96">
        <f t="shared" si="5"/>
        <v>10</v>
      </c>
      <c r="I96" s="7" t="str">
        <f t="shared" si="6"/>
        <v/>
      </c>
    </row>
    <row r="97" spans="1:9">
      <c r="A97">
        <f t="shared" si="7"/>
        <v>42</v>
      </c>
      <c r="B97">
        <f t="shared" si="4"/>
        <v>1515</v>
      </c>
      <c r="D97">
        <f t="shared" si="5"/>
        <v>10</v>
      </c>
      <c r="I97" s="7" t="str">
        <f t="shared" si="6"/>
        <v/>
      </c>
    </row>
    <row r="98" spans="1:9">
      <c r="A98">
        <f t="shared" si="7"/>
        <v>42.5</v>
      </c>
      <c r="B98">
        <f t="shared" si="4"/>
        <v>1554.25</v>
      </c>
      <c r="D98">
        <f t="shared" si="5"/>
        <v>10</v>
      </c>
      <c r="I98" s="7" t="str">
        <f t="shared" si="6"/>
        <v/>
      </c>
    </row>
    <row r="99" spans="1:9">
      <c r="A99">
        <f t="shared" si="7"/>
        <v>43</v>
      </c>
      <c r="B99">
        <f t="shared" si="4"/>
        <v>1594</v>
      </c>
      <c r="D99">
        <f t="shared" si="5"/>
        <v>10</v>
      </c>
      <c r="I99" s="7" t="str">
        <f t="shared" si="6"/>
        <v/>
      </c>
    </row>
    <row r="100" spans="1:9">
      <c r="A100">
        <f t="shared" si="7"/>
        <v>43.5</v>
      </c>
      <c r="B100">
        <f t="shared" si="4"/>
        <v>1634.25</v>
      </c>
      <c r="D100">
        <f t="shared" si="5"/>
        <v>10</v>
      </c>
      <c r="I100" s="7" t="str">
        <f t="shared" si="6"/>
        <v/>
      </c>
    </row>
    <row r="101" spans="1:9">
      <c r="A101">
        <f t="shared" si="7"/>
        <v>44</v>
      </c>
      <c r="B101">
        <f t="shared" si="4"/>
        <v>1675</v>
      </c>
      <c r="D101">
        <f t="shared" si="5"/>
        <v>10</v>
      </c>
      <c r="I101" s="7" t="str">
        <f t="shared" si="6"/>
        <v/>
      </c>
    </row>
    <row r="102" spans="1:9">
      <c r="A102">
        <f t="shared" si="7"/>
        <v>44.5</v>
      </c>
      <c r="B102">
        <f t="shared" si="4"/>
        <v>1716.25</v>
      </c>
      <c r="D102">
        <f t="shared" si="5"/>
        <v>10</v>
      </c>
      <c r="I102" s="7" t="str">
        <f t="shared" si="6"/>
        <v/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O102"/>
  <sheetViews>
    <sheetView showGridLines="0" topLeftCell="C10" workbookViewId="0">
      <selection activeCell="B9" sqref="B9"/>
    </sheetView>
  </sheetViews>
  <sheetFormatPr defaultRowHeight="15"/>
  <cols>
    <col min="2" max="2" width="8" customWidth="1"/>
    <col min="3" max="3" width="5.85546875" customWidth="1"/>
    <col min="4" max="5" width="6" customWidth="1"/>
    <col min="6" max="6" width="4.85546875" customWidth="1"/>
    <col min="7" max="7" width="5.42578125" customWidth="1"/>
    <col min="10" max="10" width="19.28515625" bestFit="1" customWidth="1"/>
  </cols>
  <sheetData>
    <row r="1" spans="1:15" ht="15.75" thickBot="1">
      <c r="J1" s="9" t="s">
        <v>34</v>
      </c>
      <c r="L1" s="19" t="s">
        <v>2</v>
      </c>
      <c r="M1" s="20" t="s">
        <v>33</v>
      </c>
    </row>
    <row r="2" spans="1:15" ht="15.75" thickBot="1">
      <c r="C2" s="1" t="str">
        <f>B4&amp;" "&amp;C4&amp;D4&amp;" "&amp;IF(E4=0,"",E4)&amp;F4&amp;" "&amp;IF(G4=0,"",G4)</f>
        <v>y =  -1x^2 -7x -2</v>
      </c>
      <c r="J2" s="13">
        <v>-25</v>
      </c>
      <c r="L2" s="14">
        <f>J2</f>
        <v>-25</v>
      </c>
      <c r="M2" s="15">
        <f>($C$4*L2*L2+$E$4*L2+$G$4)</f>
        <v>-452</v>
      </c>
      <c r="O2" t="s">
        <v>36</v>
      </c>
    </row>
    <row r="3" spans="1:15" ht="15.75" thickBot="1">
      <c r="C3" s="1">
        <v>49</v>
      </c>
      <c r="E3" s="1">
        <v>43</v>
      </c>
      <c r="G3" s="1">
        <v>48</v>
      </c>
      <c r="L3" s="16">
        <f>L2+$J$5</f>
        <v>-24</v>
      </c>
      <c r="M3" s="15">
        <f t="shared" ref="M3:M66" si="0">($C$4*L3*L3+$E$4*L3+$G$4)</f>
        <v>-410</v>
      </c>
    </row>
    <row r="4" spans="1:15" ht="15.75" thickBot="1">
      <c r="A4" t="s">
        <v>0</v>
      </c>
      <c r="B4" s="21" t="s">
        <v>16</v>
      </c>
      <c r="C4" s="22">
        <f>C3-50</f>
        <v>-1</v>
      </c>
      <c r="D4" s="22" t="str">
        <f>IF(AND(E4&gt;0,E4&lt;&gt;""),"x^2 +","x^2")</f>
        <v>x^2</v>
      </c>
      <c r="E4" s="22">
        <f>E3-50</f>
        <v>-7</v>
      </c>
      <c r="F4" s="22" t="str">
        <f>IF(AND(G4&gt;0,G4&lt;&gt;""),"x +","x")</f>
        <v>x</v>
      </c>
      <c r="G4" s="22">
        <f>G3-50</f>
        <v>-2</v>
      </c>
      <c r="H4" s="23"/>
      <c r="J4" s="9" t="s">
        <v>1</v>
      </c>
      <c r="L4" s="16">
        <f t="shared" ref="L4:L67" si="1">L3+$J$5</f>
        <v>-23</v>
      </c>
      <c r="M4" s="15">
        <f t="shared" si="0"/>
        <v>-370</v>
      </c>
    </row>
    <row r="5" spans="1:15" ht="15.75" thickBot="1">
      <c r="J5" s="13">
        <v>1</v>
      </c>
      <c r="L5" s="16">
        <f t="shared" si="1"/>
        <v>-22</v>
      </c>
      <c r="M5" s="15">
        <f t="shared" si="0"/>
        <v>-332</v>
      </c>
    </row>
    <row r="6" spans="1:15">
      <c r="L6" s="16">
        <f t="shared" si="1"/>
        <v>-21</v>
      </c>
      <c r="M6" s="15">
        <f t="shared" si="0"/>
        <v>-296</v>
      </c>
    </row>
    <row r="7" spans="1:15">
      <c r="L7" s="16">
        <f t="shared" si="1"/>
        <v>-20</v>
      </c>
      <c r="M7" s="15">
        <f t="shared" si="0"/>
        <v>-262</v>
      </c>
    </row>
    <row r="8" spans="1:15">
      <c r="L8" s="16">
        <f t="shared" si="1"/>
        <v>-19</v>
      </c>
      <c r="M8" s="15">
        <f t="shared" si="0"/>
        <v>-230</v>
      </c>
    </row>
    <row r="9" spans="1:15">
      <c r="L9" s="16">
        <f t="shared" si="1"/>
        <v>-18</v>
      </c>
      <c r="M9" s="15">
        <f t="shared" si="0"/>
        <v>-200</v>
      </c>
    </row>
    <row r="10" spans="1:15">
      <c r="L10" s="16">
        <f t="shared" si="1"/>
        <v>-17</v>
      </c>
      <c r="M10" s="15">
        <f t="shared" si="0"/>
        <v>-172</v>
      </c>
    </row>
    <row r="11" spans="1:15">
      <c r="L11" s="16">
        <f t="shared" si="1"/>
        <v>-16</v>
      </c>
      <c r="M11" s="15">
        <f t="shared" si="0"/>
        <v>-146</v>
      </c>
    </row>
    <row r="12" spans="1:15">
      <c r="L12" s="16">
        <f t="shared" si="1"/>
        <v>-15</v>
      </c>
      <c r="M12" s="15">
        <f t="shared" si="0"/>
        <v>-122</v>
      </c>
    </row>
    <row r="13" spans="1:15">
      <c r="L13" s="16">
        <f t="shared" si="1"/>
        <v>-14</v>
      </c>
      <c r="M13" s="15">
        <f t="shared" si="0"/>
        <v>-100</v>
      </c>
    </row>
    <row r="14" spans="1:15">
      <c r="L14" s="16">
        <f t="shared" si="1"/>
        <v>-13</v>
      </c>
      <c r="M14" s="15">
        <f t="shared" si="0"/>
        <v>-80</v>
      </c>
    </row>
    <row r="15" spans="1:15">
      <c r="L15" s="16">
        <f t="shared" si="1"/>
        <v>-12</v>
      </c>
      <c r="M15" s="15">
        <f t="shared" si="0"/>
        <v>-62</v>
      </c>
    </row>
    <row r="16" spans="1:15">
      <c r="L16" s="16">
        <f t="shared" si="1"/>
        <v>-11</v>
      </c>
      <c r="M16" s="15">
        <f t="shared" si="0"/>
        <v>-46</v>
      </c>
    </row>
    <row r="17" spans="4:15">
      <c r="L17" s="16">
        <f t="shared" si="1"/>
        <v>-10</v>
      </c>
      <c r="M17" s="15">
        <f t="shared" si="0"/>
        <v>-32</v>
      </c>
    </row>
    <row r="18" spans="4:15">
      <c r="L18" s="16">
        <f t="shared" si="1"/>
        <v>-9</v>
      </c>
      <c r="M18" s="15">
        <f t="shared" si="0"/>
        <v>-20</v>
      </c>
    </row>
    <row r="19" spans="4:15">
      <c r="L19" s="16">
        <f t="shared" si="1"/>
        <v>-8</v>
      </c>
      <c r="M19" s="15">
        <f t="shared" si="0"/>
        <v>-10</v>
      </c>
    </row>
    <row r="20" spans="4:15">
      <c r="L20" s="16">
        <f t="shared" si="1"/>
        <v>-7</v>
      </c>
      <c r="M20" s="15">
        <f t="shared" si="0"/>
        <v>-2</v>
      </c>
    </row>
    <row r="21" spans="4:15">
      <c r="L21" s="16">
        <f t="shared" si="1"/>
        <v>-6</v>
      </c>
      <c r="M21" s="15">
        <f t="shared" si="0"/>
        <v>4</v>
      </c>
    </row>
    <row r="22" spans="4:15">
      <c r="L22" s="16">
        <f t="shared" si="1"/>
        <v>-5</v>
      </c>
      <c r="M22" s="15">
        <f t="shared" si="0"/>
        <v>8</v>
      </c>
    </row>
    <row r="23" spans="4:15">
      <c r="L23" s="16">
        <f t="shared" si="1"/>
        <v>-4</v>
      </c>
      <c r="M23" s="15">
        <f t="shared" si="0"/>
        <v>10</v>
      </c>
    </row>
    <row r="24" spans="4:15">
      <c r="L24" s="16">
        <f t="shared" si="1"/>
        <v>-3</v>
      </c>
      <c r="M24" s="15">
        <f t="shared" si="0"/>
        <v>10</v>
      </c>
    </row>
    <row r="25" spans="4:15">
      <c r="L25" s="16">
        <f t="shared" si="1"/>
        <v>-2</v>
      </c>
      <c r="M25" s="15">
        <f t="shared" si="0"/>
        <v>8</v>
      </c>
    </row>
    <row r="26" spans="4:15">
      <c r="L26" s="16">
        <f t="shared" si="1"/>
        <v>-1</v>
      </c>
      <c r="M26" s="15">
        <f t="shared" si="0"/>
        <v>4</v>
      </c>
    </row>
    <row r="27" spans="4:15">
      <c r="L27" s="16">
        <f t="shared" si="1"/>
        <v>0</v>
      </c>
      <c r="M27" s="15">
        <f t="shared" si="0"/>
        <v>-2</v>
      </c>
    </row>
    <row r="28" spans="4:15">
      <c r="D28" t="s">
        <v>21</v>
      </c>
      <c r="L28" s="16">
        <f t="shared" si="1"/>
        <v>1</v>
      </c>
      <c r="M28" s="15">
        <f t="shared" si="0"/>
        <v>-10</v>
      </c>
      <c r="O28" t="s">
        <v>32</v>
      </c>
    </row>
    <row r="29" spans="4:15">
      <c r="L29" s="16">
        <f t="shared" si="1"/>
        <v>2</v>
      </c>
      <c r="M29" s="15">
        <f t="shared" si="0"/>
        <v>-20</v>
      </c>
    </row>
    <row r="30" spans="4:15">
      <c r="L30" s="16">
        <f t="shared" si="1"/>
        <v>3</v>
      </c>
      <c r="M30" s="15">
        <f t="shared" si="0"/>
        <v>-32</v>
      </c>
    </row>
    <row r="31" spans="4:15">
      <c r="L31" s="16">
        <f t="shared" si="1"/>
        <v>4</v>
      </c>
      <c r="M31" s="15">
        <f t="shared" si="0"/>
        <v>-46</v>
      </c>
    </row>
    <row r="32" spans="4:15">
      <c r="L32" s="16">
        <f t="shared" si="1"/>
        <v>5</v>
      </c>
      <c r="M32" s="15">
        <f t="shared" si="0"/>
        <v>-62</v>
      </c>
    </row>
    <row r="33" spans="12:13">
      <c r="L33" s="16">
        <f t="shared" si="1"/>
        <v>6</v>
      </c>
      <c r="M33" s="15">
        <f t="shared" si="0"/>
        <v>-80</v>
      </c>
    </row>
    <row r="34" spans="12:13">
      <c r="L34" s="16">
        <f t="shared" si="1"/>
        <v>7</v>
      </c>
      <c r="M34" s="15">
        <f t="shared" si="0"/>
        <v>-100</v>
      </c>
    </row>
    <row r="35" spans="12:13">
      <c r="L35" s="16">
        <f t="shared" si="1"/>
        <v>8</v>
      </c>
      <c r="M35" s="15">
        <f t="shared" si="0"/>
        <v>-122</v>
      </c>
    </row>
    <row r="36" spans="12:13">
      <c r="L36" s="16">
        <f t="shared" si="1"/>
        <v>9</v>
      </c>
      <c r="M36" s="15">
        <f t="shared" si="0"/>
        <v>-146</v>
      </c>
    </row>
    <row r="37" spans="12:13">
      <c r="L37" s="16">
        <f t="shared" si="1"/>
        <v>10</v>
      </c>
      <c r="M37" s="15">
        <f t="shared" si="0"/>
        <v>-172</v>
      </c>
    </row>
    <row r="38" spans="12:13">
      <c r="L38" s="16">
        <f t="shared" si="1"/>
        <v>11</v>
      </c>
      <c r="M38" s="15">
        <f t="shared" si="0"/>
        <v>-200</v>
      </c>
    </row>
    <row r="39" spans="12:13">
      <c r="L39" s="16">
        <f t="shared" si="1"/>
        <v>12</v>
      </c>
      <c r="M39" s="15">
        <f t="shared" si="0"/>
        <v>-230</v>
      </c>
    </row>
    <row r="40" spans="12:13">
      <c r="L40" s="16">
        <f t="shared" si="1"/>
        <v>13</v>
      </c>
      <c r="M40" s="15">
        <f t="shared" si="0"/>
        <v>-262</v>
      </c>
    </row>
    <row r="41" spans="12:13">
      <c r="L41" s="16">
        <f t="shared" si="1"/>
        <v>14</v>
      </c>
      <c r="M41" s="15">
        <f t="shared" si="0"/>
        <v>-296</v>
      </c>
    </row>
    <row r="42" spans="12:13">
      <c r="L42" s="16">
        <f t="shared" si="1"/>
        <v>15</v>
      </c>
      <c r="M42" s="15">
        <f t="shared" si="0"/>
        <v>-332</v>
      </c>
    </row>
    <row r="43" spans="12:13">
      <c r="L43" s="16">
        <f t="shared" si="1"/>
        <v>16</v>
      </c>
      <c r="M43" s="15">
        <f t="shared" si="0"/>
        <v>-370</v>
      </c>
    </row>
    <row r="44" spans="12:13">
      <c r="L44" s="16">
        <f t="shared" si="1"/>
        <v>17</v>
      </c>
      <c r="M44" s="15">
        <f t="shared" si="0"/>
        <v>-410</v>
      </c>
    </row>
    <row r="45" spans="12:13">
      <c r="L45" s="16">
        <f t="shared" si="1"/>
        <v>18</v>
      </c>
      <c r="M45" s="15">
        <f t="shared" si="0"/>
        <v>-452</v>
      </c>
    </row>
    <row r="46" spans="12:13">
      <c r="L46" s="16">
        <f t="shared" si="1"/>
        <v>19</v>
      </c>
      <c r="M46" s="15">
        <f t="shared" si="0"/>
        <v>-496</v>
      </c>
    </row>
    <row r="47" spans="12:13">
      <c r="L47" s="16">
        <f t="shared" si="1"/>
        <v>20</v>
      </c>
      <c r="M47" s="15">
        <f t="shared" si="0"/>
        <v>-542</v>
      </c>
    </row>
    <row r="48" spans="12:13">
      <c r="L48" s="16">
        <f t="shared" si="1"/>
        <v>21</v>
      </c>
      <c r="M48" s="15">
        <f t="shared" si="0"/>
        <v>-590</v>
      </c>
    </row>
    <row r="49" spans="12:13">
      <c r="L49" s="16">
        <f t="shared" si="1"/>
        <v>22</v>
      </c>
      <c r="M49" s="15">
        <f t="shared" si="0"/>
        <v>-640</v>
      </c>
    </row>
    <row r="50" spans="12:13">
      <c r="L50" s="16">
        <f t="shared" si="1"/>
        <v>23</v>
      </c>
      <c r="M50" s="15">
        <f t="shared" si="0"/>
        <v>-692</v>
      </c>
    </row>
    <row r="51" spans="12:13">
      <c r="L51" s="16">
        <f t="shared" si="1"/>
        <v>24</v>
      </c>
      <c r="M51" s="15">
        <f t="shared" si="0"/>
        <v>-746</v>
      </c>
    </row>
    <row r="52" spans="12:13">
      <c r="L52" s="16">
        <f t="shared" si="1"/>
        <v>25</v>
      </c>
      <c r="M52" s="15">
        <f t="shared" si="0"/>
        <v>-802</v>
      </c>
    </row>
    <row r="53" spans="12:13">
      <c r="L53" s="16">
        <f t="shared" si="1"/>
        <v>26</v>
      </c>
      <c r="M53" s="15">
        <f t="shared" si="0"/>
        <v>-860</v>
      </c>
    </row>
    <row r="54" spans="12:13">
      <c r="L54" s="16">
        <f t="shared" si="1"/>
        <v>27</v>
      </c>
      <c r="M54" s="15">
        <f t="shared" si="0"/>
        <v>-920</v>
      </c>
    </row>
    <row r="55" spans="12:13">
      <c r="L55" s="16">
        <f t="shared" si="1"/>
        <v>28</v>
      </c>
      <c r="M55" s="15">
        <f t="shared" si="0"/>
        <v>-982</v>
      </c>
    </row>
    <row r="56" spans="12:13">
      <c r="L56" s="16">
        <f t="shared" si="1"/>
        <v>29</v>
      </c>
      <c r="M56" s="15">
        <f t="shared" si="0"/>
        <v>-1046</v>
      </c>
    </row>
    <row r="57" spans="12:13">
      <c r="L57" s="16">
        <f t="shared" si="1"/>
        <v>30</v>
      </c>
      <c r="M57" s="15">
        <f t="shared" si="0"/>
        <v>-1112</v>
      </c>
    </row>
    <row r="58" spans="12:13">
      <c r="L58" s="16">
        <f t="shared" si="1"/>
        <v>31</v>
      </c>
      <c r="M58" s="15">
        <f t="shared" si="0"/>
        <v>-1180</v>
      </c>
    </row>
    <row r="59" spans="12:13">
      <c r="L59" s="16">
        <f t="shared" si="1"/>
        <v>32</v>
      </c>
      <c r="M59" s="15">
        <f t="shared" si="0"/>
        <v>-1250</v>
      </c>
    </row>
    <row r="60" spans="12:13">
      <c r="L60" s="16">
        <f t="shared" si="1"/>
        <v>33</v>
      </c>
      <c r="M60" s="15">
        <f t="shared" si="0"/>
        <v>-1322</v>
      </c>
    </row>
    <row r="61" spans="12:13">
      <c r="L61" s="16">
        <f t="shared" si="1"/>
        <v>34</v>
      </c>
      <c r="M61" s="15">
        <f t="shared" si="0"/>
        <v>-1396</v>
      </c>
    </row>
    <row r="62" spans="12:13">
      <c r="L62" s="16">
        <f t="shared" si="1"/>
        <v>35</v>
      </c>
      <c r="M62" s="15">
        <f t="shared" si="0"/>
        <v>-1472</v>
      </c>
    </row>
    <row r="63" spans="12:13">
      <c r="L63" s="16">
        <f t="shared" si="1"/>
        <v>36</v>
      </c>
      <c r="M63" s="15">
        <f t="shared" si="0"/>
        <v>-1550</v>
      </c>
    </row>
    <row r="64" spans="12:13">
      <c r="L64" s="16">
        <f t="shared" si="1"/>
        <v>37</v>
      </c>
      <c r="M64" s="15">
        <f t="shared" si="0"/>
        <v>-1630</v>
      </c>
    </row>
    <row r="65" spans="12:13">
      <c r="L65" s="16">
        <f t="shared" si="1"/>
        <v>38</v>
      </c>
      <c r="M65" s="15">
        <f t="shared" si="0"/>
        <v>-1712</v>
      </c>
    </row>
    <row r="66" spans="12:13">
      <c r="L66" s="16">
        <f t="shared" si="1"/>
        <v>39</v>
      </c>
      <c r="M66" s="15">
        <f t="shared" si="0"/>
        <v>-1796</v>
      </c>
    </row>
    <row r="67" spans="12:13">
      <c r="L67" s="16">
        <f t="shared" si="1"/>
        <v>40</v>
      </c>
      <c r="M67" s="15">
        <f t="shared" ref="M67:M102" si="2">($C$4*L67*L67+$E$4*L67+$G$4)</f>
        <v>-1882</v>
      </c>
    </row>
    <row r="68" spans="12:13">
      <c r="L68" s="16">
        <f t="shared" ref="L68:L102" si="3">L67+$J$5</f>
        <v>41</v>
      </c>
      <c r="M68" s="15">
        <f t="shared" si="2"/>
        <v>-1970</v>
      </c>
    </row>
    <row r="69" spans="12:13">
      <c r="L69" s="16">
        <f t="shared" si="3"/>
        <v>42</v>
      </c>
      <c r="M69" s="15">
        <f t="shared" si="2"/>
        <v>-2060</v>
      </c>
    </row>
    <row r="70" spans="12:13">
      <c r="L70" s="16">
        <f t="shared" si="3"/>
        <v>43</v>
      </c>
      <c r="M70" s="15">
        <f t="shared" si="2"/>
        <v>-2152</v>
      </c>
    </row>
    <row r="71" spans="12:13">
      <c r="L71" s="16">
        <f t="shared" si="3"/>
        <v>44</v>
      </c>
      <c r="M71" s="15">
        <f t="shared" si="2"/>
        <v>-2246</v>
      </c>
    </row>
    <row r="72" spans="12:13">
      <c r="L72" s="16">
        <f t="shared" si="3"/>
        <v>45</v>
      </c>
      <c r="M72" s="15">
        <f t="shared" si="2"/>
        <v>-2342</v>
      </c>
    </row>
    <row r="73" spans="12:13">
      <c r="L73" s="16">
        <f t="shared" si="3"/>
        <v>46</v>
      </c>
      <c r="M73" s="15">
        <f t="shared" si="2"/>
        <v>-2440</v>
      </c>
    </row>
    <row r="74" spans="12:13">
      <c r="L74" s="16">
        <f t="shared" si="3"/>
        <v>47</v>
      </c>
      <c r="M74" s="15">
        <f t="shared" si="2"/>
        <v>-2540</v>
      </c>
    </row>
    <row r="75" spans="12:13">
      <c r="L75" s="16">
        <f t="shared" si="3"/>
        <v>48</v>
      </c>
      <c r="M75" s="15">
        <f t="shared" si="2"/>
        <v>-2642</v>
      </c>
    </row>
    <row r="76" spans="12:13">
      <c r="L76" s="16">
        <f t="shared" si="3"/>
        <v>49</v>
      </c>
      <c r="M76" s="15">
        <f t="shared" si="2"/>
        <v>-2746</v>
      </c>
    </row>
    <row r="77" spans="12:13">
      <c r="L77" s="16">
        <f t="shared" si="3"/>
        <v>50</v>
      </c>
      <c r="M77" s="15">
        <f t="shared" si="2"/>
        <v>-2852</v>
      </c>
    </row>
    <row r="78" spans="12:13">
      <c r="L78" s="16">
        <f t="shared" si="3"/>
        <v>51</v>
      </c>
      <c r="M78" s="15">
        <f t="shared" si="2"/>
        <v>-2960</v>
      </c>
    </row>
    <row r="79" spans="12:13">
      <c r="L79" s="16">
        <f t="shared" si="3"/>
        <v>52</v>
      </c>
      <c r="M79" s="15">
        <f t="shared" si="2"/>
        <v>-3070</v>
      </c>
    </row>
    <row r="80" spans="12:13">
      <c r="L80" s="16">
        <f t="shared" si="3"/>
        <v>53</v>
      </c>
      <c r="M80" s="15">
        <f t="shared" si="2"/>
        <v>-3182</v>
      </c>
    </row>
    <row r="81" spans="12:13">
      <c r="L81" s="16">
        <f t="shared" si="3"/>
        <v>54</v>
      </c>
      <c r="M81" s="15">
        <f t="shared" si="2"/>
        <v>-3296</v>
      </c>
    </row>
    <row r="82" spans="12:13">
      <c r="L82" s="16">
        <f t="shared" si="3"/>
        <v>55</v>
      </c>
      <c r="M82" s="15">
        <f t="shared" si="2"/>
        <v>-3412</v>
      </c>
    </row>
    <row r="83" spans="12:13">
      <c r="L83" s="16">
        <f t="shared" si="3"/>
        <v>56</v>
      </c>
      <c r="M83" s="15">
        <f t="shared" si="2"/>
        <v>-3530</v>
      </c>
    </row>
    <row r="84" spans="12:13">
      <c r="L84" s="16">
        <f t="shared" si="3"/>
        <v>57</v>
      </c>
      <c r="M84" s="15">
        <f t="shared" si="2"/>
        <v>-3650</v>
      </c>
    </row>
    <row r="85" spans="12:13">
      <c r="L85" s="16">
        <f t="shared" si="3"/>
        <v>58</v>
      </c>
      <c r="M85" s="15">
        <f t="shared" si="2"/>
        <v>-3772</v>
      </c>
    </row>
    <row r="86" spans="12:13">
      <c r="L86" s="16">
        <f t="shared" si="3"/>
        <v>59</v>
      </c>
      <c r="M86" s="15">
        <f t="shared" si="2"/>
        <v>-3896</v>
      </c>
    </row>
    <row r="87" spans="12:13">
      <c r="L87" s="16">
        <f t="shared" si="3"/>
        <v>60</v>
      </c>
      <c r="M87" s="15">
        <f t="shared" si="2"/>
        <v>-4022</v>
      </c>
    </row>
    <row r="88" spans="12:13">
      <c r="L88" s="16">
        <f t="shared" si="3"/>
        <v>61</v>
      </c>
      <c r="M88" s="15">
        <f t="shared" si="2"/>
        <v>-4150</v>
      </c>
    </row>
    <row r="89" spans="12:13">
      <c r="L89" s="16">
        <f t="shared" si="3"/>
        <v>62</v>
      </c>
      <c r="M89" s="15">
        <f t="shared" si="2"/>
        <v>-4280</v>
      </c>
    </row>
    <row r="90" spans="12:13">
      <c r="L90" s="16">
        <f t="shared" si="3"/>
        <v>63</v>
      </c>
      <c r="M90" s="15">
        <f t="shared" si="2"/>
        <v>-4412</v>
      </c>
    </row>
    <row r="91" spans="12:13">
      <c r="L91" s="16">
        <f t="shared" si="3"/>
        <v>64</v>
      </c>
      <c r="M91" s="15">
        <f t="shared" si="2"/>
        <v>-4546</v>
      </c>
    </row>
    <row r="92" spans="12:13">
      <c r="L92" s="16">
        <f t="shared" si="3"/>
        <v>65</v>
      </c>
      <c r="M92" s="15">
        <f t="shared" si="2"/>
        <v>-4682</v>
      </c>
    </row>
    <row r="93" spans="12:13">
      <c r="L93" s="16">
        <f t="shared" si="3"/>
        <v>66</v>
      </c>
      <c r="M93" s="15">
        <f t="shared" si="2"/>
        <v>-4820</v>
      </c>
    </row>
    <row r="94" spans="12:13">
      <c r="L94" s="16">
        <f t="shared" si="3"/>
        <v>67</v>
      </c>
      <c r="M94" s="15">
        <f t="shared" si="2"/>
        <v>-4960</v>
      </c>
    </row>
    <row r="95" spans="12:13">
      <c r="L95" s="16">
        <f t="shared" si="3"/>
        <v>68</v>
      </c>
      <c r="M95" s="15">
        <f t="shared" si="2"/>
        <v>-5102</v>
      </c>
    </row>
    <row r="96" spans="12:13">
      <c r="L96" s="16">
        <f t="shared" si="3"/>
        <v>69</v>
      </c>
      <c r="M96" s="15">
        <f t="shared" si="2"/>
        <v>-5246</v>
      </c>
    </row>
    <row r="97" spans="12:13">
      <c r="L97" s="16">
        <f t="shared" si="3"/>
        <v>70</v>
      </c>
      <c r="M97" s="15">
        <f t="shared" si="2"/>
        <v>-5392</v>
      </c>
    </row>
    <row r="98" spans="12:13">
      <c r="L98" s="16">
        <f t="shared" si="3"/>
        <v>71</v>
      </c>
      <c r="M98" s="15">
        <f t="shared" si="2"/>
        <v>-5540</v>
      </c>
    </row>
    <row r="99" spans="12:13">
      <c r="L99" s="16">
        <f t="shared" si="3"/>
        <v>72</v>
      </c>
      <c r="M99" s="15">
        <f t="shared" si="2"/>
        <v>-5690</v>
      </c>
    </row>
    <row r="100" spans="12:13">
      <c r="L100" s="16">
        <f t="shared" si="3"/>
        <v>73</v>
      </c>
      <c r="M100" s="15">
        <f t="shared" si="2"/>
        <v>-5842</v>
      </c>
    </row>
    <row r="101" spans="12:13">
      <c r="L101" s="16">
        <f t="shared" si="3"/>
        <v>74</v>
      </c>
      <c r="M101" s="15">
        <f t="shared" si="2"/>
        <v>-5996</v>
      </c>
    </row>
    <row r="102" spans="12:13" ht="15.75" thickBot="1">
      <c r="L102" s="17">
        <f t="shared" si="3"/>
        <v>75</v>
      </c>
      <c r="M102" s="24">
        <f t="shared" si="2"/>
        <v>-6152</v>
      </c>
    </row>
  </sheetData>
  <pageMargins left="0.7" right="0.7" top="0.75" bottom="0.75" header="0.3" footer="0.3"/>
  <ignoredErrors>
    <ignoredError sqref="F4 D4" formula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wesja łatwiejsza</vt:lpstr>
      <vt:lpstr>r-a kwadratowe</vt:lpstr>
      <vt:lpstr>wykresy funkcji kwadratowe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2013-11-17T17:52:07Z</dcterms:created>
  <dcterms:modified xsi:type="dcterms:W3CDTF">2014-02-18T01:02:34Z</dcterms:modified>
</cp:coreProperties>
</file>