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3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5180" windowHeight="8835" tabRatio="837" activeTab="3"/>
  </bookViews>
  <sheets>
    <sheet name="Wykres funkcji y=ax^2" sheetId="1" r:id="rId1"/>
    <sheet name="przesuwanie paraboli y=a(x-p)^2" sheetId="2" r:id="rId2"/>
    <sheet name="przesuwanie paraboli y=ax^2-q" sheetId="3" r:id="rId3"/>
    <sheet name=" parabola y=a(x-p)^2+q" sheetId="4" r:id="rId4"/>
  </sheets>
  <definedNames/>
  <calcPr fullCalcOnLoad="1"/>
</workbook>
</file>

<file path=xl/comments1.xml><?xml version="1.0" encoding="utf-8"?>
<comments xmlns="http://schemas.openxmlformats.org/spreadsheetml/2006/main">
  <authors>
    <author>I</author>
  </authors>
  <commentList>
    <comment ref="I2" authorId="0">
      <text>
        <r>
          <rPr>
            <b/>
            <sz val="8"/>
            <rFont val="Tahoma"/>
            <family val="2"/>
          </rPr>
          <t>zależne jest 
to od znaku współczynnika kierunkowego</t>
        </r>
        <r>
          <rPr>
            <sz val="8"/>
            <rFont val="Tahoma"/>
            <family val="0"/>
          </rPr>
          <t xml:space="preserve">
</t>
        </r>
      </text>
    </comment>
    <comment ref="C3" authorId="0">
      <text>
        <r>
          <rPr>
            <b/>
            <sz val="8"/>
            <rFont val="Tahoma"/>
            <family val="0"/>
          </rPr>
          <t>pokrętła pozwalające zmieniac wartość współczynników funkcji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I</author>
  </authors>
  <commentList>
    <comment ref="I2" authorId="0">
      <text>
        <r>
          <rPr>
            <b/>
            <sz val="8"/>
            <rFont val="Tahoma"/>
            <family val="2"/>
          </rPr>
          <t>zależne jest 
to od znaku współczynnika kierunkowego</t>
        </r>
        <r>
          <rPr>
            <sz val="8"/>
            <rFont val="Tahoma"/>
            <family val="0"/>
          </rPr>
          <t xml:space="preserve">
</t>
        </r>
      </text>
    </comment>
    <comment ref="C3" authorId="0">
      <text>
        <r>
          <rPr>
            <b/>
            <sz val="8"/>
            <rFont val="Tahoma"/>
            <family val="0"/>
          </rPr>
          <t>pokrętła pozwalające zmieniac wartość współczynników funkcji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I</author>
  </authors>
  <commentList>
    <comment ref="I2" authorId="0">
      <text>
        <r>
          <rPr>
            <b/>
            <sz val="8"/>
            <rFont val="Tahoma"/>
            <family val="2"/>
          </rPr>
          <t>zależne jest 
to od znaku współczynnika kierunkowego</t>
        </r>
        <r>
          <rPr>
            <sz val="8"/>
            <rFont val="Tahoma"/>
            <family val="0"/>
          </rPr>
          <t xml:space="preserve">
</t>
        </r>
      </text>
    </comment>
    <comment ref="C3" authorId="0">
      <text>
        <r>
          <rPr>
            <b/>
            <sz val="8"/>
            <rFont val="Tahoma"/>
            <family val="0"/>
          </rPr>
          <t>pokrętła pozwalające zmieniac wartość współczynników funkcji</t>
        </r>
        <r>
          <rPr>
            <sz val="8"/>
            <rFont val="Tahoma"/>
            <family val="0"/>
          </rPr>
          <t xml:space="preserve">
</t>
        </r>
      </text>
    </comment>
    <comment ref="D5" authorId="0">
      <text>
        <r>
          <rPr>
            <b/>
            <sz val="8"/>
            <rFont val="Tahoma"/>
            <family val="0"/>
          </rPr>
          <t>pokrętło zmieniające wartość q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I</author>
  </authors>
  <commentList>
    <comment ref="I2" authorId="0">
      <text>
        <r>
          <rPr>
            <b/>
            <sz val="8"/>
            <rFont val="Tahoma"/>
            <family val="2"/>
          </rPr>
          <t>zależne jest 
to od znaku współczynnika kierunkowego</t>
        </r>
        <r>
          <rPr>
            <sz val="8"/>
            <rFont val="Tahoma"/>
            <family val="0"/>
          </rPr>
          <t xml:space="preserve">
</t>
        </r>
      </text>
    </comment>
    <comment ref="C3" authorId="0">
      <text>
        <r>
          <rPr>
            <b/>
            <sz val="8"/>
            <rFont val="Tahoma"/>
            <family val="0"/>
          </rPr>
          <t>pokrętła pozwalające zmieniac wartość współczynników funkcji</t>
        </r>
        <r>
          <rPr>
            <sz val="8"/>
            <rFont val="Tahoma"/>
            <family val="0"/>
          </rPr>
          <t xml:space="preserve">
</t>
        </r>
      </text>
    </comment>
    <comment ref="D5" authorId="0">
      <text>
        <r>
          <rPr>
            <b/>
            <sz val="8"/>
            <rFont val="Tahoma"/>
            <family val="0"/>
          </rPr>
          <t>pokrętło zmieniające wartość q</t>
        </r>
        <r>
          <rPr>
            <sz val="8"/>
            <rFont val="Tahoma"/>
            <family val="0"/>
          </rPr>
          <t xml:space="preserve">
</t>
        </r>
      </text>
    </comment>
    <comment ref="D4" authorId="0">
      <text>
        <r>
          <rPr>
            <b/>
            <sz val="8"/>
            <rFont val="Tahoma"/>
            <family val="0"/>
          </rPr>
          <t>wartość współczynnika p</t>
        </r>
      </text>
    </comment>
    <comment ref="G4" authorId="0">
      <text>
        <r>
          <rPr>
            <b/>
            <sz val="8"/>
            <rFont val="Tahoma"/>
            <family val="0"/>
          </rPr>
          <t>wartość współczynnika q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<sst xmlns="http://schemas.openxmlformats.org/spreadsheetml/2006/main" count="62" uniqueCount="23">
  <si>
    <t>y</t>
  </si>
  <si>
    <t>x</t>
  </si>
  <si>
    <t>y =</t>
  </si>
  <si>
    <t>tabela wartości funkcji</t>
  </si>
  <si>
    <t>)</t>
  </si>
  <si>
    <t>© Copyright by Mariusz Dynek</t>
  </si>
  <si>
    <t>(</t>
  </si>
  <si>
    <t>a</t>
  </si>
  <si>
    <r>
      <t>x</t>
    </r>
    <r>
      <rPr>
        <b/>
        <i/>
        <vertAlign val="superscript"/>
        <sz val="20"/>
        <rFont val="Times New Roman"/>
        <family val="1"/>
      </rPr>
      <t>2</t>
    </r>
  </si>
  <si>
    <t>-</t>
  </si>
  <si>
    <r>
      <t>(</t>
    </r>
    <r>
      <rPr>
        <b/>
        <i/>
        <sz val="20"/>
        <color indexed="8"/>
        <rFont val="Times New Roman"/>
        <family val="1"/>
      </rPr>
      <t>x</t>
    </r>
  </si>
  <si>
    <t>p</t>
  </si>
  <si>
    <r>
      <t>)</t>
    </r>
    <r>
      <rPr>
        <b/>
        <vertAlign val="superscript"/>
        <sz val="20"/>
        <color indexed="8"/>
        <rFont val="Arial CE"/>
        <family val="2"/>
      </rPr>
      <t>2</t>
    </r>
  </si>
  <si>
    <r>
      <t>Przesuwanie paraboli y=</t>
    </r>
    <r>
      <rPr>
        <b/>
        <sz val="14"/>
        <color indexed="10"/>
        <rFont val="Arial CE"/>
        <family val="2"/>
      </rPr>
      <t>a</t>
    </r>
    <r>
      <rPr>
        <b/>
        <sz val="14"/>
        <rFont val="Arial CE"/>
        <family val="2"/>
      </rPr>
      <t>x</t>
    </r>
    <r>
      <rPr>
        <b/>
        <vertAlign val="superscript"/>
        <sz val="14"/>
        <rFont val="Arial CE"/>
        <family val="2"/>
      </rPr>
      <t>2</t>
    </r>
    <r>
      <rPr>
        <b/>
        <sz val="14"/>
        <rFont val="Arial CE"/>
        <family val="2"/>
      </rPr>
      <t xml:space="preserve"> o wektor</t>
    </r>
    <r>
      <rPr>
        <b/>
        <sz val="14"/>
        <color indexed="10"/>
        <rFont val="Arial CE"/>
        <family val="2"/>
      </rPr>
      <t xml:space="preserve"> [ p ; 0 ] </t>
    </r>
  </si>
  <si>
    <t>+</t>
  </si>
  <si>
    <r>
      <t>x</t>
    </r>
    <r>
      <rPr>
        <b/>
        <i/>
        <vertAlign val="superscript"/>
        <sz val="20"/>
        <color indexed="8"/>
        <rFont val="Times New Roman"/>
        <family val="1"/>
      </rPr>
      <t>2</t>
    </r>
  </si>
  <si>
    <t>q</t>
  </si>
  <si>
    <r>
      <t>Przesuwanie paraboli y=</t>
    </r>
    <r>
      <rPr>
        <b/>
        <sz val="14"/>
        <color indexed="10"/>
        <rFont val="Arial CE"/>
        <family val="2"/>
      </rPr>
      <t>a</t>
    </r>
    <r>
      <rPr>
        <b/>
        <sz val="14"/>
        <rFont val="Arial CE"/>
        <family val="2"/>
      </rPr>
      <t>x</t>
    </r>
    <r>
      <rPr>
        <b/>
        <vertAlign val="superscript"/>
        <sz val="14"/>
        <rFont val="Arial CE"/>
        <family val="2"/>
      </rPr>
      <t>2</t>
    </r>
    <r>
      <rPr>
        <b/>
        <sz val="14"/>
        <rFont val="Arial CE"/>
        <family val="2"/>
      </rPr>
      <t xml:space="preserve"> o wektor</t>
    </r>
    <r>
      <rPr>
        <b/>
        <sz val="14"/>
        <color indexed="10"/>
        <rFont val="Arial CE"/>
        <family val="2"/>
      </rPr>
      <t xml:space="preserve"> [ 0 ; </t>
    </r>
    <r>
      <rPr>
        <b/>
        <sz val="14"/>
        <color indexed="10"/>
        <rFont val="Times New Roman"/>
        <family val="1"/>
      </rPr>
      <t>q</t>
    </r>
    <r>
      <rPr>
        <b/>
        <sz val="14"/>
        <color indexed="10"/>
        <rFont val="Arial CE"/>
        <family val="2"/>
      </rPr>
      <t xml:space="preserve"> ] </t>
    </r>
  </si>
  <si>
    <t>Współrzędne wierzchołka paraboli</t>
  </si>
  <si>
    <r>
      <t>(</t>
    </r>
    <r>
      <rPr>
        <b/>
        <i/>
        <sz val="20"/>
        <color indexed="8"/>
        <rFont val="Times New Roman"/>
        <family val="1"/>
      </rPr>
      <t>x -</t>
    </r>
  </si>
  <si>
    <r>
      <t>)</t>
    </r>
    <r>
      <rPr>
        <b/>
        <vertAlign val="superscript"/>
        <sz val="20"/>
        <rFont val="Times New Roman"/>
        <family val="1"/>
      </rPr>
      <t>2</t>
    </r>
  </si>
  <si>
    <r>
      <t>Przesuwanie paraboli y=</t>
    </r>
    <r>
      <rPr>
        <b/>
        <sz val="14"/>
        <color indexed="10"/>
        <rFont val="Arial CE"/>
        <family val="2"/>
      </rPr>
      <t>a</t>
    </r>
    <r>
      <rPr>
        <b/>
        <sz val="14"/>
        <rFont val="Arial CE"/>
        <family val="2"/>
      </rPr>
      <t>x</t>
    </r>
    <r>
      <rPr>
        <b/>
        <vertAlign val="superscript"/>
        <sz val="14"/>
        <rFont val="Arial CE"/>
        <family val="2"/>
      </rPr>
      <t>2</t>
    </r>
    <r>
      <rPr>
        <b/>
        <sz val="14"/>
        <rFont val="Arial CE"/>
        <family val="2"/>
      </rPr>
      <t xml:space="preserve"> o wektor</t>
    </r>
    <r>
      <rPr>
        <b/>
        <sz val="14"/>
        <color indexed="10"/>
        <rFont val="Arial CE"/>
        <family val="2"/>
      </rPr>
      <t xml:space="preserve"> [ p ; </t>
    </r>
    <r>
      <rPr>
        <b/>
        <sz val="14"/>
        <color indexed="10"/>
        <rFont val="Arial"/>
        <family val="2"/>
      </rPr>
      <t>q</t>
    </r>
    <r>
      <rPr>
        <b/>
        <sz val="14"/>
        <color indexed="10"/>
        <rFont val="Arial CE"/>
        <family val="2"/>
      </rPr>
      <t xml:space="preserve"> ] </t>
    </r>
  </si>
  <si>
    <r>
      <t>Wykres funkcji danej wzorem y=</t>
    </r>
    <r>
      <rPr>
        <b/>
        <sz val="14"/>
        <color indexed="10"/>
        <rFont val="Arial CE"/>
        <family val="2"/>
      </rPr>
      <t>a</t>
    </r>
    <r>
      <rPr>
        <b/>
        <sz val="14"/>
        <rFont val="Arial CE"/>
        <family val="2"/>
      </rPr>
      <t>x</t>
    </r>
    <r>
      <rPr>
        <b/>
        <vertAlign val="superscript"/>
        <sz val="14"/>
        <rFont val="Arial CE"/>
        <family val="2"/>
      </rPr>
      <t>2</t>
    </r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</si>
</sst>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0"/>
    <numFmt numFmtId="165" formatCode="0.0000000000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0.0000000"/>
    <numFmt numFmtId="170" formatCode="[$-415]d\ mmmm\ yyyy"/>
    <numFmt numFmtId="171" formatCode="[$€-2]\ #,##0.00_);[Red]\([$€-2]\ #,##0.00\)"/>
  </numFmts>
  <fonts count="92">
    <font>
      <sz val="10"/>
      <name val="Arial CE"/>
      <family val="0"/>
    </font>
    <font>
      <sz val="8"/>
      <name val="Tahoma"/>
      <family val="0"/>
    </font>
    <font>
      <sz val="16"/>
      <color indexed="13"/>
      <name val="Times New Roman"/>
      <family val="1"/>
    </font>
    <font>
      <sz val="16"/>
      <name val="Arial CE"/>
      <family val="0"/>
    </font>
    <font>
      <b/>
      <sz val="14"/>
      <name val="Arial CE"/>
      <family val="2"/>
    </font>
    <font>
      <b/>
      <sz val="14"/>
      <color indexed="10"/>
      <name val="Arial CE"/>
      <family val="2"/>
    </font>
    <font>
      <b/>
      <sz val="12"/>
      <name val="Arial CE"/>
      <family val="2"/>
    </font>
    <font>
      <b/>
      <sz val="16"/>
      <name val="Arial CE"/>
      <family val="2"/>
    </font>
    <font>
      <b/>
      <sz val="18"/>
      <name val="Times New Roman"/>
      <family val="1"/>
    </font>
    <font>
      <b/>
      <sz val="8"/>
      <name val="Tahoma"/>
      <family val="2"/>
    </font>
    <font>
      <sz val="10"/>
      <color indexed="5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color indexed="10"/>
      <name val="Arial CE"/>
      <family val="2"/>
    </font>
    <font>
      <b/>
      <sz val="12"/>
      <color indexed="10"/>
      <name val="Arial CE"/>
      <family val="2"/>
    </font>
    <font>
      <b/>
      <sz val="14"/>
      <color indexed="48"/>
      <name val="Arial CE"/>
      <family val="2"/>
    </font>
    <font>
      <b/>
      <sz val="16"/>
      <color indexed="48"/>
      <name val="Arial CE"/>
      <family val="2"/>
    </font>
    <font>
      <i/>
      <sz val="10"/>
      <color indexed="13"/>
      <name val="Times New Roman"/>
      <family val="1"/>
    </font>
    <font>
      <b/>
      <i/>
      <sz val="20"/>
      <name val="Times New Roman"/>
      <family val="1"/>
    </font>
    <font>
      <b/>
      <i/>
      <sz val="20"/>
      <color indexed="8"/>
      <name val="Times New Roman"/>
      <family val="1"/>
    </font>
    <font>
      <b/>
      <i/>
      <vertAlign val="superscript"/>
      <sz val="20"/>
      <name val="Times New Roman"/>
      <family val="1"/>
    </font>
    <font>
      <b/>
      <i/>
      <sz val="14"/>
      <name val="Times New Roman"/>
      <family val="1"/>
    </font>
    <font>
      <b/>
      <vertAlign val="superscript"/>
      <sz val="14"/>
      <name val="Arial CE"/>
      <family val="2"/>
    </font>
    <font>
      <b/>
      <sz val="10"/>
      <name val="Arial CE"/>
      <family val="2"/>
    </font>
    <font>
      <b/>
      <sz val="11"/>
      <name val="Arial CE"/>
      <family val="2"/>
    </font>
    <font>
      <sz val="18"/>
      <name val="Arial CE"/>
      <family val="2"/>
    </font>
    <font>
      <b/>
      <sz val="12"/>
      <color indexed="8"/>
      <name val="Arial CE"/>
      <family val="2"/>
    </font>
    <font>
      <sz val="12"/>
      <color indexed="8"/>
      <name val="Arial CE"/>
      <family val="2"/>
    </font>
    <font>
      <sz val="12"/>
      <name val="Arial CE"/>
      <family val="2"/>
    </font>
    <font>
      <b/>
      <sz val="11"/>
      <color indexed="8"/>
      <name val="Arial CE"/>
      <family val="2"/>
    </font>
    <font>
      <sz val="22"/>
      <color indexed="8"/>
      <name val="Arial CE"/>
      <family val="2"/>
    </font>
    <font>
      <b/>
      <sz val="20"/>
      <color indexed="8"/>
      <name val="Times New Roman"/>
      <family val="1"/>
    </font>
    <font>
      <b/>
      <sz val="20"/>
      <color indexed="8"/>
      <name val="Arial CE"/>
      <family val="2"/>
    </font>
    <font>
      <b/>
      <vertAlign val="superscript"/>
      <sz val="20"/>
      <color indexed="8"/>
      <name val="Arial CE"/>
      <family val="2"/>
    </font>
    <font>
      <b/>
      <i/>
      <sz val="20"/>
      <color indexed="10"/>
      <name val="Times New Roman"/>
      <family val="1"/>
    </font>
    <font>
      <b/>
      <i/>
      <vertAlign val="superscript"/>
      <sz val="20"/>
      <color indexed="8"/>
      <name val="Times New Roman"/>
      <family val="1"/>
    </font>
    <font>
      <b/>
      <sz val="14"/>
      <color indexed="10"/>
      <name val="Times New Roman"/>
      <family val="1"/>
    </font>
    <font>
      <b/>
      <sz val="20"/>
      <name val="Times New Roman"/>
      <family val="1"/>
    </font>
    <font>
      <b/>
      <sz val="16"/>
      <name val="Times New Roman"/>
      <family val="1"/>
    </font>
    <font>
      <b/>
      <sz val="12"/>
      <name val="Arial"/>
      <family val="2"/>
    </font>
    <font>
      <b/>
      <i/>
      <sz val="18"/>
      <color indexed="10"/>
      <name val="Times New Roman"/>
      <family val="1"/>
    </font>
    <font>
      <b/>
      <vertAlign val="superscript"/>
      <sz val="20"/>
      <name val="Times New Roman"/>
      <family val="1"/>
    </font>
    <font>
      <b/>
      <sz val="18"/>
      <color indexed="8"/>
      <name val="Arial CE"/>
      <family val="2"/>
    </font>
    <font>
      <b/>
      <sz val="18"/>
      <color indexed="52"/>
      <name val="Times New Roman"/>
      <family val="1"/>
    </font>
    <font>
      <b/>
      <sz val="14"/>
      <color indexed="10"/>
      <name val="Arial"/>
      <family val="2"/>
    </font>
    <font>
      <sz val="8"/>
      <name val="Arial CE"/>
      <family val="0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6.75"/>
      <color indexed="8"/>
      <name val="Arial CE"/>
      <family val="0"/>
    </font>
    <font>
      <b/>
      <sz val="9"/>
      <color indexed="8"/>
      <name val="Arial CE"/>
      <family val="0"/>
    </font>
    <font>
      <sz val="9"/>
      <color indexed="8"/>
      <name val="Arial CE"/>
      <family val="0"/>
    </font>
    <font>
      <b/>
      <sz val="11"/>
      <color indexed="10"/>
      <name val="Arial CE"/>
      <family val="0"/>
    </font>
    <font>
      <b/>
      <sz val="11"/>
      <color indexed="14"/>
      <name val="Arial CE"/>
      <family val="0"/>
    </font>
    <font>
      <sz val="17.75"/>
      <color indexed="8"/>
      <name val="Arial CE"/>
      <family val="0"/>
    </font>
    <font>
      <sz val="9.5"/>
      <color indexed="8"/>
      <name val="Arial CE"/>
      <family val="0"/>
    </font>
    <font>
      <sz val="16.5"/>
      <color indexed="8"/>
      <name val="Arial CE"/>
      <family val="0"/>
    </font>
    <font>
      <b/>
      <sz val="8.75"/>
      <color indexed="8"/>
      <name val="Arial CE"/>
      <family val="0"/>
    </font>
    <font>
      <sz val="8.75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8"/>
      <name val="Arial CE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1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ck">
        <color indexed="10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 style="medium"/>
      <right>
        <color indexed="63"/>
      </right>
      <top style="medium">
        <color indexed="10"/>
      </top>
      <bottom style="medium"/>
    </border>
    <border>
      <left>
        <color indexed="63"/>
      </left>
      <right>
        <color indexed="63"/>
      </right>
      <top style="medium">
        <color indexed="10"/>
      </top>
      <bottom style="medium"/>
    </border>
    <border>
      <left>
        <color indexed="63"/>
      </left>
      <right style="medium"/>
      <top style="medium">
        <color indexed="10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4" fillId="2" borderId="0" applyNumberFormat="0" applyBorder="0" applyAlignment="0" applyProtection="0"/>
    <xf numFmtId="0" fontId="74" fillId="3" borderId="0" applyNumberFormat="0" applyBorder="0" applyAlignment="0" applyProtection="0"/>
    <xf numFmtId="0" fontId="74" fillId="4" borderId="0" applyNumberFormat="0" applyBorder="0" applyAlignment="0" applyProtection="0"/>
    <xf numFmtId="0" fontId="74" fillId="5" borderId="0" applyNumberFormat="0" applyBorder="0" applyAlignment="0" applyProtection="0"/>
    <xf numFmtId="0" fontId="74" fillId="6" borderId="0" applyNumberFormat="0" applyBorder="0" applyAlignment="0" applyProtection="0"/>
    <xf numFmtId="0" fontId="74" fillId="7" borderId="0" applyNumberFormat="0" applyBorder="0" applyAlignment="0" applyProtection="0"/>
    <xf numFmtId="0" fontId="74" fillId="8" borderId="0" applyNumberFormat="0" applyBorder="0" applyAlignment="0" applyProtection="0"/>
    <xf numFmtId="0" fontId="74" fillId="9" borderId="0" applyNumberFormat="0" applyBorder="0" applyAlignment="0" applyProtection="0"/>
    <xf numFmtId="0" fontId="74" fillId="10" borderId="0" applyNumberFormat="0" applyBorder="0" applyAlignment="0" applyProtection="0"/>
    <xf numFmtId="0" fontId="74" fillId="11" borderId="0" applyNumberFormat="0" applyBorder="0" applyAlignment="0" applyProtection="0"/>
    <xf numFmtId="0" fontId="74" fillId="12" borderId="0" applyNumberFormat="0" applyBorder="0" applyAlignment="0" applyProtection="0"/>
    <xf numFmtId="0" fontId="74" fillId="13" borderId="0" applyNumberFormat="0" applyBorder="0" applyAlignment="0" applyProtection="0"/>
    <xf numFmtId="0" fontId="75" fillId="14" borderId="0" applyNumberFormat="0" applyBorder="0" applyAlignment="0" applyProtection="0"/>
    <xf numFmtId="0" fontId="75" fillId="15" borderId="0" applyNumberFormat="0" applyBorder="0" applyAlignment="0" applyProtection="0"/>
    <xf numFmtId="0" fontId="75" fillId="16" borderId="0" applyNumberFormat="0" applyBorder="0" applyAlignment="0" applyProtection="0"/>
    <xf numFmtId="0" fontId="75" fillId="17" borderId="0" applyNumberFormat="0" applyBorder="0" applyAlignment="0" applyProtection="0"/>
    <xf numFmtId="0" fontId="75" fillId="18" borderId="0" applyNumberFormat="0" applyBorder="0" applyAlignment="0" applyProtection="0"/>
    <xf numFmtId="0" fontId="75" fillId="19" borderId="0" applyNumberFormat="0" applyBorder="0" applyAlignment="0" applyProtection="0"/>
    <xf numFmtId="0" fontId="75" fillId="20" borderId="0" applyNumberFormat="0" applyBorder="0" applyAlignment="0" applyProtection="0"/>
    <xf numFmtId="0" fontId="75" fillId="21" borderId="0" applyNumberFormat="0" applyBorder="0" applyAlignment="0" applyProtection="0"/>
    <xf numFmtId="0" fontId="75" fillId="22" borderId="0" applyNumberFormat="0" applyBorder="0" applyAlignment="0" applyProtection="0"/>
    <xf numFmtId="0" fontId="75" fillId="23" borderId="0" applyNumberFormat="0" applyBorder="0" applyAlignment="0" applyProtection="0"/>
    <xf numFmtId="0" fontId="75" fillId="24" borderId="0" applyNumberFormat="0" applyBorder="0" applyAlignment="0" applyProtection="0"/>
    <xf numFmtId="0" fontId="75" fillId="25" borderId="0" applyNumberFormat="0" applyBorder="0" applyAlignment="0" applyProtection="0"/>
    <xf numFmtId="0" fontId="76" fillId="26" borderId="1" applyNumberFormat="0" applyAlignment="0" applyProtection="0"/>
    <xf numFmtId="0" fontId="77" fillId="27" borderId="2" applyNumberFormat="0" applyAlignment="0" applyProtection="0"/>
    <xf numFmtId="0" fontId="7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79" fillId="0" borderId="3" applyNumberFormat="0" applyFill="0" applyAlignment="0" applyProtection="0"/>
    <xf numFmtId="0" fontId="80" fillId="29" borderId="4" applyNumberFormat="0" applyAlignment="0" applyProtection="0"/>
    <xf numFmtId="0" fontId="81" fillId="0" borderId="5" applyNumberFormat="0" applyFill="0" applyAlignment="0" applyProtection="0"/>
    <xf numFmtId="0" fontId="82" fillId="0" borderId="6" applyNumberFormat="0" applyFill="0" applyAlignment="0" applyProtection="0"/>
    <xf numFmtId="0" fontId="83" fillId="0" borderId="7" applyNumberFormat="0" applyFill="0" applyAlignment="0" applyProtection="0"/>
    <xf numFmtId="0" fontId="83" fillId="0" borderId="0" applyNumberFormat="0" applyFill="0" applyBorder="0" applyAlignment="0" applyProtection="0"/>
    <xf numFmtId="0" fontId="84" fillId="30" borderId="0" applyNumberFormat="0" applyBorder="0" applyAlignment="0" applyProtection="0"/>
    <xf numFmtId="0" fontId="85" fillId="27" borderId="1" applyNumberFormat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6" fillId="0" borderId="8" applyNumberFormat="0" applyFill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0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3" fillId="33" borderId="0" xfId="0" applyNumberFormat="1" applyFont="1" applyFill="1" applyAlignment="1">
      <alignment/>
    </xf>
    <xf numFmtId="0" fontId="7" fillId="34" borderId="10" xfId="0" applyNumberFormat="1" applyFont="1" applyFill="1" applyBorder="1" applyAlignment="1" applyProtection="1">
      <alignment horizontal="center"/>
      <protection/>
    </xf>
    <xf numFmtId="0" fontId="4" fillId="35" borderId="0" xfId="0" applyFont="1" applyFill="1" applyAlignment="1">
      <alignment/>
    </xf>
    <xf numFmtId="0" fontId="0" fillId="36" borderId="11" xfId="0" applyNumberFormat="1" applyFill="1" applyBorder="1" applyAlignment="1">
      <alignment horizontal="center"/>
    </xf>
    <xf numFmtId="0" fontId="0" fillId="36" borderId="11" xfId="0" applyNumberFormat="1" applyFill="1" applyBorder="1" applyAlignment="1">
      <alignment/>
    </xf>
    <xf numFmtId="0" fontId="14" fillId="33" borderId="0" xfId="0" applyFont="1" applyFill="1" applyAlignment="1">
      <alignment/>
    </xf>
    <xf numFmtId="0" fontId="15" fillId="33" borderId="0" xfId="0" applyFont="1" applyFill="1" applyAlignment="1">
      <alignment horizontal="left"/>
    </xf>
    <xf numFmtId="0" fontId="7" fillId="33" borderId="0" xfId="0" applyFont="1" applyFill="1" applyAlignment="1">
      <alignment/>
    </xf>
    <xf numFmtId="0" fontId="16" fillId="33" borderId="0" xfId="0" applyFont="1" applyFill="1" applyAlignment="1">
      <alignment horizontal="left"/>
    </xf>
    <xf numFmtId="0" fontId="14" fillId="33" borderId="0" xfId="0" applyFont="1" applyFill="1" applyAlignment="1">
      <alignment wrapText="1"/>
    </xf>
    <xf numFmtId="0" fontId="0" fillId="36" borderId="0" xfId="0" applyNumberFormat="1" applyFill="1" applyBorder="1" applyAlignment="1">
      <alignment horizontal="center"/>
    </xf>
    <xf numFmtId="0" fontId="17" fillId="33" borderId="0" xfId="0" applyFont="1" applyFill="1" applyAlignment="1">
      <alignment/>
    </xf>
    <xf numFmtId="0" fontId="18" fillId="37" borderId="10" xfId="0" applyFont="1" applyFill="1" applyBorder="1" applyAlignment="1">
      <alignment horizontal="center"/>
    </xf>
    <xf numFmtId="0" fontId="0" fillId="33" borderId="0" xfId="0" applyFill="1" applyAlignment="1">
      <alignment horizontal="center"/>
    </xf>
    <xf numFmtId="0" fontId="3" fillId="33" borderId="0" xfId="0" applyFont="1" applyFill="1" applyAlignment="1">
      <alignment horizontal="center"/>
    </xf>
    <xf numFmtId="0" fontId="10" fillId="33" borderId="0" xfId="0" applyFont="1" applyFill="1" applyAlignment="1">
      <alignment horizontal="center"/>
    </xf>
    <xf numFmtId="0" fontId="0" fillId="35" borderId="0" xfId="0" applyFill="1" applyAlignment="1">
      <alignment horizontal="center"/>
    </xf>
    <xf numFmtId="0" fontId="10" fillId="33" borderId="0" xfId="0" applyFont="1" applyFill="1" applyAlignment="1" applyProtection="1">
      <alignment/>
      <protection locked="0"/>
    </xf>
    <xf numFmtId="0" fontId="8" fillId="37" borderId="12" xfId="0" applyFont="1" applyFill="1" applyBorder="1" applyAlignment="1">
      <alignment horizontal="right"/>
    </xf>
    <xf numFmtId="0" fontId="5" fillId="35" borderId="0" xfId="0" applyFont="1" applyFill="1" applyAlignment="1">
      <alignment horizontal="center"/>
    </xf>
    <xf numFmtId="0" fontId="4" fillId="35" borderId="0" xfId="0" applyFont="1" applyFill="1" applyAlignment="1">
      <alignment horizontal="center"/>
    </xf>
    <xf numFmtId="0" fontId="4" fillId="35" borderId="0" xfId="0" applyFont="1" applyFill="1" applyAlignment="1">
      <alignment horizontal="left"/>
    </xf>
    <xf numFmtId="0" fontId="23" fillId="33" borderId="0" xfId="0" applyFont="1" applyFill="1" applyBorder="1" applyAlignment="1">
      <alignment horizontal="center"/>
    </xf>
    <xf numFmtId="0" fontId="0" fillId="33" borderId="0" xfId="0" applyFont="1" applyFill="1" applyAlignment="1">
      <alignment/>
    </xf>
    <xf numFmtId="2" fontId="0" fillId="33" borderId="0" xfId="0" applyNumberFormat="1" applyFill="1" applyBorder="1" applyAlignment="1" applyProtection="1">
      <alignment horizontal="left" wrapText="1"/>
      <protection locked="0"/>
    </xf>
    <xf numFmtId="0" fontId="0" fillId="33" borderId="0" xfId="0" applyFill="1" applyBorder="1" applyAlignment="1">
      <alignment horizontal="center"/>
    </xf>
    <xf numFmtId="0" fontId="6" fillId="36" borderId="0" xfId="0" applyNumberFormat="1" applyFont="1" applyFill="1" applyBorder="1" applyAlignment="1">
      <alignment horizontal="center" vertical="top" wrapText="1"/>
    </xf>
    <xf numFmtId="0" fontId="24" fillId="33" borderId="0" xfId="0" applyFont="1" applyFill="1" applyBorder="1" applyAlignment="1">
      <alignment vertical="center"/>
    </xf>
    <xf numFmtId="0" fontId="25" fillId="36" borderId="0" xfId="0" applyNumberFormat="1" applyFont="1" applyFill="1" applyBorder="1" applyAlignment="1">
      <alignment horizontal="left" vertical="center"/>
    </xf>
    <xf numFmtId="0" fontId="24" fillId="33" borderId="0" xfId="0" applyFont="1" applyFill="1" applyBorder="1" applyAlignment="1">
      <alignment horizontal="right" vertical="center"/>
    </xf>
    <xf numFmtId="0" fontId="23" fillId="36" borderId="0" xfId="0" applyNumberFormat="1" applyFont="1" applyFill="1" applyBorder="1" applyAlignment="1">
      <alignment horizontal="right" vertical="center"/>
    </xf>
    <xf numFmtId="0" fontId="0" fillId="33" borderId="0" xfId="0" applyFill="1" applyBorder="1" applyAlignment="1">
      <alignment horizontal="left"/>
    </xf>
    <xf numFmtId="0" fontId="0" fillId="33" borderId="0" xfId="0" applyFill="1" applyBorder="1" applyAlignment="1">
      <alignment/>
    </xf>
    <xf numFmtId="0" fontId="21" fillId="36" borderId="0" xfId="0" applyNumberFormat="1" applyFont="1" applyFill="1" applyBorder="1" applyAlignment="1">
      <alignment horizontal="center"/>
    </xf>
    <xf numFmtId="0" fontId="0" fillId="33" borderId="0" xfId="0" applyFill="1" applyBorder="1" applyAlignment="1">
      <alignment horizontal="center" vertical="center"/>
    </xf>
    <xf numFmtId="0" fontId="26" fillId="33" borderId="0" xfId="0" applyFont="1" applyFill="1" applyBorder="1" applyAlignment="1">
      <alignment horizontal="center" vertical="center"/>
    </xf>
    <xf numFmtId="0" fontId="26" fillId="33" borderId="0" xfId="0" applyFont="1" applyFill="1" applyBorder="1" applyAlignment="1">
      <alignment horizontal="center" vertical="center" wrapText="1"/>
    </xf>
    <xf numFmtId="0" fontId="26" fillId="33" borderId="0" xfId="0" applyFont="1" applyFill="1" applyBorder="1" applyAlignment="1" applyProtection="1">
      <alignment horizontal="center"/>
      <protection/>
    </xf>
    <xf numFmtId="0" fontId="27" fillId="33" borderId="0" xfId="0" applyFont="1" applyFill="1" applyBorder="1" applyAlignment="1" applyProtection="1">
      <alignment horizontal="left"/>
      <protection/>
    </xf>
    <xf numFmtId="0" fontId="28" fillId="33" borderId="0" xfId="0" applyFont="1" applyFill="1" applyBorder="1" applyAlignment="1" applyProtection="1">
      <alignment/>
      <protection/>
    </xf>
    <xf numFmtId="0" fontId="5" fillId="35" borderId="0" xfId="0" applyFont="1" applyFill="1" applyBorder="1" applyAlignment="1">
      <alignment horizontal="center"/>
    </xf>
    <xf numFmtId="0" fontId="7" fillId="33" borderId="0" xfId="0" applyNumberFormat="1" applyFont="1" applyFill="1" applyBorder="1" applyAlignment="1" applyProtection="1">
      <alignment horizontal="center"/>
      <protection/>
    </xf>
    <xf numFmtId="0" fontId="19" fillId="33" borderId="0" xfId="0" applyFont="1" applyFill="1" applyBorder="1" applyAlignment="1">
      <alignment horizontal="left"/>
    </xf>
    <xf numFmtId="0" fontId="7" fillId="33" borderId="0" xfId="0" applyNumberFormat="1" applyFont="1" applyFill="1" applyBorder="1" applyAlignment="1" applyProtection="1">
      <alignment horizontal="center"/>
      <protection hidden="1"/>
    </xf>
    <xf numFmtId="0" fontId="8" fillId="33" borderId="0" xfId="0" applyFont="1" applyFill="1" applyBorder="1" applyAlignment="1">
      <alignment horizontal="right"/>
    </xf>
    <xf numFmtId="0" fontId="7" fillId="34" borderId="13" xfId="0" applyNumberFormat="1" applyFont="1" applyFill="1" applyBorder="1" applyAlignment="1" applyProtection="1">
      <alignment horizontal="center" vertical="center"/>
      <protection/>
    </xf>
    <xf numFmtId="0" fontId="30" fillId="33" borderId="0" xfId="0" applyFont="1" applyFill="1" applyAlignment="1" applyProtection="1">
      <alignment vertical="center"/>
      <protection locked="0"/>
    </xf>
    <xf numFmtId="0" fontId="32" fillId="33" borderId="0" xfId="0" applyFont="1" applyFill="1" applyAlignment="1" applyProtection="1">
      <alignment vertical="center"/>
      <protection hidden="1" locked="0"/>
    </xf>
    <xf numFmtId="0" fontId="0" fillId="33" borderId="0" xfId="0" applyFill="1" applyAlignment="1">
      <alignment vertical="center"/>
    </xf>
    <xf numFmtId="0" fontId="0" fillId="36" borderId="11" xfId="0" applyNumberFormat="1" applyFill="1" applyBorder="1" applyAlignment="1">
      <alignment vertical="center"/>
    </xf>
    <xf numFmtId="0" fontId="34" fillId="33" borderId="0" xfId="0" applyFont="1" applyFill="1" applyAlignment="1">
      <alignment horizontal="center"/>
    </xf>
    <xf numFmtId="0" fontId="0" fillId="33" borderId="11" xfId="0" applyFill="1" applyBorder="1" applyAlignment="1">
      <alignment/>
    </xf>
    <xf numFmtId="0" fontId="0" fillId="33" borderId="11" xfId="0" applyFill="1" applyBorder="1" applyAlignment="1">
      <alignment vertical="center"/>
    </xf>
    <xf numFmtId="0" fontId="8" fillId="38" borderId="14" xfId="0" applyFont="1" applyFill="1" applyBorder="1" applyAlignment="1">
      <alignment horizontal="right" vertical="center"/>
    </xf>
    <xf numFmtId="0" fontId="19" fillId="38" borderId="0" xfId="0" applyFont="1" applyFill="1" applyAlignment="1">
      <alignment horizontal="right" vertical="center"/>
    </xf>
    <xf numFmtId="0" fontId="38" fillId="33" borderId="0" xfId="0" applyFont="1" applyFill="1" applyBorder="1" applyAlignment="1">
      <alignment horizontal="right"/>
    </xf>
    <xf numFmtId="0" fontId="3" fillId="33" borderId="0" xfId="0" applyFont="1" applyFill="1" applyBorder="1" applyAlignment="1">
      <alignment horizontal="left"/>
    </xf>
    <xf numFmtId="0" fontId="7" fillId="33" borderId="0" xfId="0" applyFont="1" applyFill="1" applyBorder="1" applyAlignment="1">
      <alignment horizontal="left"/>
    </xf>
    <xf numFmtId="0" fontId="31" fillId="38" borderId="0" xfId="0" applyFont="1" applyFill="1" applyAlignment="1">
      <alignment horizontal="right" vertical="center"/>
    </xf>
    <xf numFmtId="0" fontId="40" fillId="33" borderId="0" xfId="0" applyFont="1" applyFill="1" applyAlignment="1">
      <alignment horizontal="center"/>
    </xf>
    <xf numFmtId="0" fontId="37" fillId="38" borderId="0" xfId="0" applyFont="1" applyFill="1" applyAlignment="1">
      <alignment horizontal="center" vertical="center"/>
    </xf>
    <xf numFmtId="0" fontId="42" fillId="38" borderId="0" xfId="0" applyFont="1" applyFill="1" applyAlignment="1" applyProtection="1">
      <alignment horizontal="left" vertical="center"/>
      <protection hidden="1" locked="0"/>
    </xf>
    <xf numFmtId="0" fontId="4" fillId="35" borderId="0" xfId="0" applyFont="1" applyFill="1" applyBorder="1" applyAlignment="1">
      <alignment horizontal="center"/>
    </xf>
    <xf numFmtId="0" fontId="43" fillId="36" borderId="0" xfId="0" applyNumberFormat="1" applyFont="1" applyFill="1" applyBorder="1" applyAlignment="1">
      <alignment horizontal="center" wrapText="1"/>
    </xf>
    <xf numFmtId="0" fontId="30" fillId="38" borderId="0" xfId="0" applyFont="1" applyFill="1" applyAlignment="1" applyProtection="1">
      <alignment vertical="center"/>
      <protection locked="0"/>
    </xf>
    <xf numFmtId="0" fontId="32" fillId="38" borderId="0" xfId="0" applyFont="1" applyFill="1" applyAlignment="1" applyProtection="1">
      <alignment vertical="center"/>
      <protection hidden="1" locked="0"/>
    </xf>
    <xf numFmtId="0" fontId="10" fillId="33" borderId="0" xfId="0" applyFont="1" applyFill="1" applyAlignment="1" applyProtection="1">
      <alignment horizontal="center"/>
      <protection locked="0"/>
    </xf>
    <xf numFmtId="0" fontId="10" fillId="33" borderId="0" xfId="0" applyFont="1" applyFill="1" applyBorder="1" applyAlignment="1" applyProtection="1">
      <alignment/>
      <protection locked="0"/>
    </xf>
    <xf numFmtId="0" fontId="6" fillId="36" borderId="0" xfId="0" applyNumberFormat="1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/>
    </xf>
    <xf numFmtId="0" fontId="13" fillId="33" borderId="0" xfId="0" applyFont="1" applyFill="1" applyBorder="1" applyAlignment="1">
      <alignment horizontal="center"/>
    </xf>
    <xf numFmtId="0" fontId="24" fillId="33" borderId="0" xfId="0" applyFont="1" applyFill="1" applyBorder="1" applyAlignment="1">
      <alignment horizontal="center" vertical="center"/>
    </xf>
    <xf numFmtId="0" fontId="0" fillId="33" borderId="0" xfId="0" applyFill="1" applyAlignment="1" applyProtection="1">
      <alignment/>
      <protection/>
    </xf>
    <xf numFmtId="0" fontId="8" fillId="33" borderId="0" xfId="0" applyFont="1" applyFill="1" applyBorder="1" applyAlignment="1">
      <alignment horizontal="right" vertical="center"/>
    </xf>
    <xf numFmtId="0" fontId="7" fillId="33" borderId="0" xfId="0" applyNumberFormat="1" applyFont="1" applyFill="1" applyBorder="1" applyAlignment="1" applyProtection="1">
      <alignment horizontal="center" vertical="center"/>
      <protection/>
    </xf>
    <xf numFmtId="0" fontId="31" fillId="33" borderId="0" xfId="0" applyFont="1" applyFill="1" applyBorder="1" applyAlignment="1">
      <alignment horizontal="right" vertical="center"/>
    </xf>
    <xf numFmtId="0" fontId="30" fillId="33" borderId="0" xfId="0" applyFont="1" applyFill="1" applyBorder="1" applyAlignment="1" applyProtection="1">
      <alignment vertical="center"/>
      <protection locked="0"/>
    </xf>
    <xf numFmtId="0" fontId="39" fillId="33" borderId="0" xfId="0" applyFont="1" applyFill="1" applyBorder="1" applyAlignment="1">
      <alignment horizontal="left"/>
    </xf>
    <xf numFmtId="0" fontId="2" fillId="33" borderId="0" xfId="0" applyFont="1" applyFill="1" applyAlignment="1">
      <alignment/>
    </xf>
    <xf numFmtId="0" fontId="10" fillId="33" borderId="0" xfId="0" applyFont="1" applyFill="1" applyAlignment="1" applyProtection="1">
      <alignment/>
      <protection locked="0"/>
    </xf>
    <xf numFmtId="0" fontId="17" fillId="33" borderId="0" xfId="0" applyFont="1" applyFill="1" applyAlignment="1">
      <alignment/>
    </xf>
    <xf numFmtId="0" fontId="3" fillId="33" borderId="0" xfId="0" applyNumberFormat="1" applyFont="1" applyFill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0" fontId="28" fillId="33" borderId="0" xfId="0" applyFont="1" applyFill="1" applyBorder="1" applyAlignment="1" applyProtection="1">
      <alignment/>
      <protection/>
    </xf>
    <xf numFmtId="0" fontId="0" fillId="33" borderId="0" xfId="0" applyFont="1" applyFill="1" applyAlignment="1">
      <alignment/>
    </xf>
    <xf numFmtId="0" fontId="46" fillId="33" borderId="0" xfId="0" applyFont="1" applyFill="1" applyBorder="1" applyAlignment="1">
      <alignment horizontal="left"/>
    </xf>
    <xf numFmtId="0" fontId="28" fillId="33" borderId="0" xfId="0" applyFont="1" applyFill="1" applyBorder="1" applyAlignment="1">
      <alignment horizontal="left"/>
    </xf>
    <xf numFmtId="0" fontId="3" fillId="33" borderId="0" xfId="0" applyNumberFormat="1" applyFont="1" applyFill="1" applyBorder="1" applyAlignment="1" applyProtection="1">
      <alignment horizontal="center"/>
      <protection/>
    </xf>
    <xf numFmtId="0" fontId="4" fillId="35" borderId="0" xfId="0" applyFont="1" applyFill="1" applyBorder="1" applyAlignment="1">
      <alignment horizontal="left"/>
    </xf>
    <xf numFmtId="0" fontId="0" fillId="33" borderId="0" xfId="0" applyFill="1" applyBorder="1" applyAlignment="1" applyProtection="1">
      <alignment/>
      <protection/>
    </xf>
    <xf numFmtId="0" fontId="0" fillId="35" borderId="0" xfId="0" applyFill="1" applyBorder="1" applyAlignment="1">
      <alignment horizontal="center"/>
    </xf>
    <xf numFmtId="0" fontId="0" fillId="36" borderId="0" xfId="0" applyNumberFormat="1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0" fillId="36" borderId="0" xfId="0" applyNumberFormat="1" applyFill="1" applyBorder="1" applyAlignment="1">
      <alignment/>
    </xf>
    <xf numFmtId="0" fontId="10" fillId="33" borderId="0" xfId="0" applyFont="1" applyFill="1" applyAlignment="1">
      <alignment/>
    </xf>
    <xf numFmtId="0" fontId="0" fillId="33" borderId="0" xfId="0" applyFill="1" applyAlignment="1">
      <alignment horizontal="center" vertical="center"/>
    </xf>
    <xf numFmtId="0" fontId="5" fillId="35" borderId="0" xfId="0" applyFont="1" applyFill="1" applyAlignment="1">
      <alignment horizontal="center"/>
    </xf>
    <xf numFmtId="0" fontId="4" fillId="35" borderId="15" xfId="0" applyFont="1" applyFill="1" applyBorder="1" applyAlignment="1">
      <alignment horizontal="center"/>
    </xf>
    <xf numFmtId="0" fontId="4" fillId="35" borderId="16" xfId="0" applyFont="1" applyFill="1" applyBorder="1" applyAlignment="1">
      <alignment horizontal="center"/>
    </xf>
    <xf numFmtId="0" fontId="4" fillId="35" borderId="17" xfId="0" applyFont="1" applyFill="1" applyBorder="1" applyAlignment="1">
      <alignment horizontal="center"/>
    </xf>
    <xf numFmtId="0" fontId="6" fillId="39" borderId="18" xfId="0" applyNumberFormat="1" applyFont="1" applyFill="1" applyBorder="1" applyAlignment="1">
      <alignment horizontal="center" vertical="center" wrapText="1"/>
    </xf>
    <xf numFmtId="0" fontId="6" fillId="39" borderId="19" xfId="0" applyNumberFormat="1" applyFont="1" applyFill="1" applyBorder="1" applyAlignment="1">
      <alignment horizontal="center" vertical="center" wrapText="1"/>
    </xf>
    <xf numFmtId="0" fontId="6" fillId="39" borderId="20" xfId="0" applyNumberFormat="1" applyFont="1" applyFill="1" applyBorder="1" applyAlignment="1">
      <alignment horizontal="center" vertical="center" wrapText="1"/>
    </xf>
    <xf numFmtId="0" fontId="0" fillId="35" borderId="19" xfId="0" applyFill="1" applyBorder="1" applyAlignment="1">
      <alignment horizontal="center"/>
    </xf>
    <xf numFmtId="0" fontId="39" fillId="35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23" fillId="33" borderId="0" xfId="0" applyFont="1" applyFill="1" applyBorder="1" applyAlignment="1">
      <alignment horizontal="center"/>
    </xf>
    <xf numFmtId="0" fontId="13" fillId="33" borderId="0" xfId="0" applyFont="1" applyFill="1" applyBorder="1" applyAlignment="1">
      <alignment horizontal="center"/>
    </xf>
    <xf numFmtId="0" fontId="23" fillId="33" borderId="0" xfId="0" applyFont="1" applyFill="1" applyBorder="1" applyAlignment="1">
      <alignment horizontal="right" vertical="center"/>
    </xf>
    <xf numFmtId="0" fontId="24" fillId="33" borderId="0" xfId="0" applyFont="1" applyFill="1" applyBorder="1" applyAlignment="1">
      <alignment horizontal="center" vertical="center"/>
    </xf>
    <xf numFmtId="0" fontId="0" fillId="33" borderId="0" xfId="0" applyFill="1" applyAlignment="1" applyProtection="1">
      <alignment horizontal="left"/>
      <protection/>
    </xf>
    <xf numFmtId="0" fontId="29" fillId="33" borderId="0" xfId="0" applyFont="1" applyFill="1" applyBorder="1" applyAlignment="1" applyProtection="1">
      <alignment horizontal="center" vertical="center"/>
      <protection/>
    </xf>
    <xf numFmtId="0" fontId="4" fillId="35" borderId="21" xfId="0" applyFont="1" applyFill="1" applyBorder="1" applyAlignment="1">
      <alignment horizontal="center"/>
    </xf>
    <xf numFmtId="0" fontId="4" fillId="35" borderId="22" xfId="0" applyFont="1" applyFill="1" applyBorder="1" applyAlignment="1">
      <alignment horizontal="center"/>
    </xf>
    <xf numFmtId="0" fontId="6" fillId="39" borderId="23" xfId="0" applyNumberFormat="1" applyFont="1" applyFill="1" applyBorder="1" applyAlignment="1">
      <alignment horizontal="center" vertical="center" wrapText="1"/>
    </xf>
    <xf numFmtId="0" fontId="6" fillId="39" borderId="24" xfId="0" applyNumberFormat="1" applyFont="1" applyFill="1" applyBorder="1" applyAlignment="1">
      <alignment horizontal="center" vertical="center" wrapText="1"/>
    </xf>
    <xf numFmtId="0" fontId="6" fillId="39" borderId="25" xfId="0" applyNumberFormat="1" applyFont="1" applyFill="1" applyBorder="1" applyAlignment="1">
      <alignment horizontal="center" vertical="center" wrapText="1"/>
    </xf>
    <xf numFmtId="0" fontId="39" fillId="35" borderId="0" xfId="0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"/>
          <c:y val="0"/>
          <c:w val="0.989"/>
          <c:h val="0.88675"/>
        </c:manualLayout>
      </c:layout>
      <c:scatterChart>
        <c:scatterStyle val="smoothMarker"/>
        <c:varyColors val="0"/>
        <c:ser>
          <c:idx val="0"/>
          <c:order val="0"/>
          <c:tx>
            <c:v>y=ax^2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94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xVal>
            <c:numRef>
              <c:f>'Wykres funkcji y=ax^2'!$E$5:$E$406</c:f>
              <c:numCache/>
            </c:numRef>
          </c:xVal>
          <c:yVal>
            <c:numRef>
              <c:f>'Wykres funkcji y=ax^2'!$F$5:$F$406</c:f>
              <c:numCache/>
            </c:numRef>
          </c:yVal>
          <c:smooth val="1"/>
        </c:ser>
        <c:ser>
          <c:idx val="3"/>
          <c:order val="1"/>
          <c:tx>
            <c:v>wierzchołek paraboli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'Wykres funkcji y=ax^2'!$Q$9</c:f>
              <c:numCache/>
            </c:numRef>
          </c:xVal>
          <c:yVal>
            <c:numLit>
              <c:ptCount val="1"/>
              <c:pt idx="0">
                <c:v>0</c:v>
              </c:pt>
            </c:numLit>
          </c:yVal>
          <c:smooth val="1"/>
        </c:ser>
        <c:axId val="1014556"/>
        <c:axId val="9131005"/>
      </c:scatterChart>
      <c:valAx>
        <c:axId val="1014556"/>
        <c:scaling>
          <c:orientation val="minMax"/>
          <c:max val="15"/>
          <c:min val="-15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cross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9131005"/>
        <c:crosses val="autoZero"/>
        <c:crossBetween val="midCat"/>
        <c:dispUnits/>
        <c:majorUnit val="1"/>
        <c:minorUnit val="1"/>
      </c:valAx>
      <c:valAx>
        <c:axId val="9131005"/>
        <c:scaling>
          <c:orientation val="minMax"/>
          <c:max val="20"/>
          <c:min val="-2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1014556"/>
        <c:crossesAt val="0"/>
        <c:crossBetween val="midCat"/>
        <c:dispUnits/>
        <c:majorUnit val="1"/>
        <c:minorUnit val="1"/>
      </c:valAx>
      <c:spPr>
        <a:solidFill>
          <a:srgbClr val="99CC00"/>
        </a:solidFill>
        <a:ln w="3175">
          <a:noFill/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754"/>
          <c:y val="0.019"/>
          <c:w val="0.235"/>
          <c:h val="0.0645"/>
        </c:manualLayout>
      </c:layout>
      <c:overlay val="0"/>
      <c:spPr>
        <a:solidFill>
          <a:srgbClr val="FFFF00"/>
        </a:solidFill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solidFill>
      <a:srgbClr val="99CC00"/>
    </a:solidFill>
    <a:ln w="3175">
      <a:no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"/>
          <c:y val="0"/>
          <c:w val="0.989"/>
          <c:h val="0.88575"/>
        </c:manualLayout>
      </c:layout>
      <c:scatterChart>
        <c:scatterStyle val="smoothMarker"/>
        <c:varyColors val="0"/>
        <c:ser>
          <c:idx val="0"/>
          <c:order val="0"/>
          <c:tx>
            <c:v>y=ax^2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94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xVal>
            <c:numRef>
              <c:f>'przesuwanie paraboli y=a(x-p)^2'!$R$4:$R$405</c:f>
              <c:numCache/>
            </c:numRef>
          </c:xVal>
          <c:yVal>
            <c:numRef>
              <c:f>'przesuwanie paraboli y=a(x-p)^2'!$S$4:$S$405</c:f>
              <c:numCache/>
            </c:numRef>
          </c:yVal>
          <c:smooth val="1"/>
        </c:ser>
        <c:ser>
          <c:idx val="3"/>
          <c:order val="1"/>
          <c:tx>
            <c:v>wierzchołek paraboli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'przesuwanie paraboli y=a(x-p)^2'!$Q$13</c:f>
              <c:numCache/>
            </c:numRef>
          </c:xVal>
          <c:yVal>
            <c:numLit>
              <c:ptCount val="1"/>
              <c:pt idx="0">
                <c:v>0</c:v>
              </c:pt>
            </c:numLit>
          </c:yVal>
          <c:smooth val="1"/>
        </c:ser>
        <c:ser>
          <c:idx val="1"/>
          <c:order val="2"/>
          <c:tx>
            <c:v>y=a(x-p)^2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'przesuwanie paraboli y=a(x-p)^2'!$R$4:$R$405</c:f>
              <c:numCache/>
            </c:numRef>
          </c:xVal>
          <c:yVal>
            <c:numRef>
              <c:f>'przesuwanie paraboli y=a(x-p)^2'!$T$4:$T$405</c:f>
              <c:numCache/>
            </c:numRef>
          </c:yVal>
          <c:smooth val="1"/>
        </c:ser>
        <c:ser>
          <c:idx val="2"/>
          <c:order val="3"/>
          <c:tx>
            <c:v>wierzchołek paraboli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'przesuwanie paraboli y=a(x-p)^2'!$Q$14</c:f>
              <c:numCache/>
            </c:numRef>
          </c:xVal>
          <c:yVal>
            <c:numLit>
              <c:ptCount val="1"/>
              <c:pt idx="0">
                <c:v>0</c:v>
              </c:pt>
            </c:numLit>
          </c:yVal>
          <c:smooth val="1"/>
        </c:ser>
        <c:axId val="15070182"/>
        <c:axId val="1413911"/>
      </c:scatterChart>
      <c:valAx>
        <c:axId val="15070182"/>
        <c:scaling>
          <c:orientation val="minMax"/>
          <c:max val="15"/>
          <c:min val="-15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cross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1413911"/>
        <c:crosses val="autoZero"/>
        <c:crossBetween val="midCat"/>
        <c:dispUnits/>
        <c:majorUnit val="1"/>
        <c:minorUnit val="1"/>
      </c:valAx>
      <c:valAx>
        <c:axId val="1413911"/>
        <c:scaling>
          <c:orientation val="minMax"/>
          <c:max val="20"/>
          <c:min val="-2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15070182"/>
        <c:crossesAt val="0"/>
        <c:crossBetween val="midCat"/>
        <c:dispUnits/>
        <c:majorUnit val="1"/>
        <c:minorUnit val="1"/>
      </c:valAx>
      <c:spPr>
        <a:solidFill>
          <a:srgbClr val="99CC00"/>
        </a:solidFill>
        <a:ln w="3175">
          <a:noFill/>
        </a:ln>
      </c:spPr>
    </c:plotArea>
    <c:legend>
      <c:legendPos val="r"/>
      <c:legendEntry>
        <c:idx val="1"/>
        <c:delete val="1"/>
      </c:legendEntry>
      <c:legendEntry>
        <c:idx val="2"/>
        <c:txPr>
          <a:bodyPr vert="horz" rot="0"/>
          <a:lstStyle/>
          <a:p>
            <a:pPr>
              <a:defRPr lang="en-US" cap="none" sz="1100" b="1" i="0" u="none" baseline="0">
                <a:solidFill>
                  <a:srgbClr val="FF00FF"/>
                </a:solidFill>
                <a:latin typeface="Arial CE"/>
                <a:ea typeface="Arial CE"/>
                <a:cs typeface="Arial CE"/>
              </a:defRPr>
            </a:pPr>
          </a:p>
        </c:txPr>
      </c:legendEntry>
      <c:legendEntry>
        <c:idx val="3"/>
        <c:delete val="1"/>
      </c:legendEntry>
      <c:layout>
        <c:manualLayout>
          <c:xMode val="edge"/>
          <c:yMode val="edge"/>
          <c:x val="0.754"/>
          <c:y val="0.017"/>
          <c:w val="0.235"/>
          <c:h val="0.07275"/>
        </c:manualLayout>
      </c:layout>
      <c:overlay val="0"/>
      <c:spPr>
        <a:solidFill>
          <a:srgbClr val="FFFF00"/>
        </a:solidFill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solidFill>
      <a:srgbClr val="99CC00"/>
    </a:solidFill>
    <a:ln w="3175">
      <a:no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"/>
          <c:y val="0"/>
          <c:w val="0.989"/>
          <c:h val="0.88625"/>
        </c:manualLayout>
      </c:layout>
      <c:scatterChart>
        <c:scatterStyle val="smoothMarker"/>
        <c:varyColors val="0"/>
        <c:ser>
          <c:idx val="0"/>
          <c:order val="0"/>
          <c:tx>
            <c:v>y=ax^2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94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xVal>
            <c:numRef>
              <c:f>'przesuwanie paraboli y=ax^2-q'!$R$4:$R$405</c:f>
              <c:numCache/>
            </c:numRef>
          </c:xVal>
          <c:yVal>
            <c:numRef>
              <c:f>'przesuwanie paraboli y=ax^2-q'!$S$4:$S$405</c:f>
              <c:numCache/>
            </c:numRef>
          </c:yVal>
          <c:smooth val="1"/>
        </c:ser>
        <c:ser>
          <c:idx val="3"/>
          <c:order val="1"/>
          <c:tx>
            <c:v>wierzchołek paraboli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'przesuwanie paraboli y=ax^2-q'!$Q$11</c:f>
              <c:numCache/>
            </c:numRef>
          </c:xVal>
          <c:yVal>
            <c:numLit>
              <c:ptCount val="1"/>
              <c:pt idx="0">
                <c:v>0</c:v>
              </c:pt>
            </c:numLit>
          </c:yVal>
          <c:smooth val="1"/>
        </c:ser>
        <c:ser>
          <c:idx val="1"/>
          <c:order val="2"/>
          <c:tx>
            <c:v>y=ax^2+q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'przesuwanie paraboli y=ax^2-q'!$R$4:$R$405</c:f>
              <c:numCache/>
            </c:numRef>
          </c:xVal>
          <c:yVal>
            <c:numRef>
              <c:f>'przesuwanie paraboli y=ax^2-q'!$T$4:$T$405</c:f>
              <c:numCache/>
            </c:numRef>
          </c:yVal>
          <c:smooth val="1"/>
        </c:ser>
        <c:ser>
          <c:idx val="2"/>
          <c:order val="3"/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Lit>
              <c:ptCount val="1"/>
              <c:pt idx="0">
                <c:v>0</c:v>
              </c:pt>
            </c:numLit>
          </c:xVal>
          <c:yVal>
            <c:numRef>
              <c:f>'przesuwanie paraboli y=ax^2-q'!$Q$12</c:f>
              <c:numCache/>
            </c:numRef>
          </c:yVal>
          <c:smooth val="1"/>
        </c:ser>
        <c:axId val="12725200"/>
        <c:axId val="47417937"/>
      </c:scatterChart>
      <c:valAx>
        <c:axId val="12725200"/>
        <c:scaling>
          <c:orientation val="minMax"/>
          <c:max val="15"/>
          <c:min val="-15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cross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47417937"/>
        <c:crosses val="autoZero"/>
        <c:crossBetween val="midCat"/>
        <c:dispUnits/>
        <c:majorUnit val="1"/>
        <c:minorUnit val="1"/>
      </c:valAx>
      <c:valAx>
        <c:axId val="47417937"/>
        <c:scaling>
          <c:orientation val="minMax"/>
          <c:max val="15"/>
          <c:min val="-1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12725200"/>
        <c:crossesAt val="0"/>
        <c:crossBetween val="midCat"/>
        <c:dispUnits/>
        <c:majorUnit val="1"/>
        <c:minorUnit val="1"/>
      </c:valAx>
      <c:spPr>
        <a:solidFill>
          <a:srgbClr val="99CC00"/>
        </a:solidFill>
        <a:ln w="3175">
          <a:noFill/>
        </a:ln>
      </c:spPr>
    </c:plotArea>
    <c:legend>
      <c:legendPos val="r"/>
      <c:legendEntry>
        <c:idx val="1"/>
        <c:delete val="1"/>
      </c:legendEntry>
      <c:legendEntry>
        <c:idx val="2"/>
        <c:txPr>
          <a:bodyPr vert="horz" rot="0"/>
          <a:lstStyle/>
          <a:p>
            <a:pPr>
              <a:defRPr lang="en-US" cap="none" sz="1100" b="1" i="0" u="none" baseline="0">
                <a:solidFill>
                  <a:srgbClr val="FF00FF"/>
                </a:solidFill>
                <a:latin typeface="Arial CE"/>
                <a:ea typeface="Arial CE"/>
                <a:cs typeface="Arial CE"/>
              </a:defRPr>
            </a:pPr>
          </a:p>
        </c:txPr>
      </c:legendEntry>
      <c:legendEntry>
        <c:idx val="3"/>
        <c:delete val="1"/>
      </c:legendEntry>
      <c:layout>
        <c:manualLayout>
          <c:xMode val="edge"/>
          <c:yMode val="edge"/>
          <c:x val="0.76075"/>
          <c:y val="0.01625"/>
          <c:w val="0.22275"/>
          <c:h val="0.082"/>
        </c:manualLayout>
      </c:layout>
      <c:overlay val="0"/>
      <c:spPr>
        <a:solidFill>
          <a:srgbClr val="99CC00"/>
        </a:solidFill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solidFill>
      <a:srgbClr val="99CC00"/>
    </a:solidFill>
    <a:ln w="3175">
      <a:no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775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11"/>
          <c:y val="0"/>
          <c:w val="0.988"/>
          <c:h val="0.887"/>
        </c:manualLayout>
      </c:layout>
      <c:scatterChart>
        <c:scatterStyle val="smoothMarker"/>
        <c:varyColors val="0"/>
        <c:ser>
          <c:idx val="0"/>
          <c:order val="0"/>
          <c:tx>
            <c:v>y=ax^2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94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xVal>
            <c:numRef>
              <c:f>' parabola y=a(x-p)^2+q'!$R$4:$R$405</c:f>
              <c:numCache/>
            </c:numRef>
          </c:xVal>
          <c:yVal>
            <c:numRef>
              <c:f>' parabola y=a(x-p)^2+q'!$S$4:$S$405</c:f>
              <c:numCache/>
            </c:numRef>
          </c:yVal>
          <c:smooth val="1"/>
        </c:ser>
        <c:ser>
          <c:idx val="3"/>
          <c:order val="1"/>
          <c:tx>
            <c:v>wierzchołek paraboli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Lit>
              <c:ptCount val="1"/>
              <c:pt idx="0">
                <c:v>0</c:v>
              </c:pt>
            </c:numLit>
          </c:xVal>
          <c:yVal>
            <c:numRef>
              <c:f>' parabola y=a(x-p)^2+q'!$Q$9</c:f>
              <c:numCache/>
            </c:numRef>
          </c:yVal>
          <c:smooth val="1"/>
        </c:ser>
        <c:ser>
          <c:idx val="1"/>
          <c:order val="2"/>
          <c:tx>
            <c:v>y=a(x-p)^2+q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 parabola y=a(x-p)^2+q'!$R$4:$R$405</c:f>
              <c:numCache/>
            </c:numRef>
          </c:xVal>
          <c:yVal>
            <c:numRef>
              <c:f>' parabola y=a(x-p)^2+q'!$T$4:$T$405</c:f>
              <c:numCache/>
            </c:numRef>
          </c:yVal>
          <c:smooth val="1"/>
        </c:ser>
        <c:ser>
          <c:idx val="2"/>
          <c:order val="3"/>
          <c:tx>
            <c:v>wierzchołek paraboli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' parabola y=a(x-p)^2+q'!$Q$10</c:f>
              <c:numCache/>
            </c:numRef>
          </c:xVal>
          <c:yVal>
            <c:numRef>
              <c:f>' parabola y=a(x-p)^2+q'!$Q$11</c:f>
              <c:numCache/>
            </c:numRef>
          </c:yVal>
          <c:smooth val="1"/>
        </c:ser>
        <c:axId val="24108250"/>
        <c:axId val="15647659"/>
      </c:scatterChart>
      <c:valAx>
        <c:axId val="24108250"/>
        <c:scaling>
          <c:orientation val="minMax"/>
          <c:max val="15"/>
          <c:min val="-15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cross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15647659"/>
        <c:crosses val="autoZero"/>
        <c:crossBetween val="midCat"/>
        <c:dispUnits/>
        <c:majorUnit val="1"/>
        <c:minorUnit val="1"/>
      </c:valAx>
      <c:valAx>
        <c:axId val="15647659"/>
        <c:scaling>
          <c:orientation val="minMax"/>
          <c:max val="20"/>
          <c:min val="-2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24108250"/>
        <c:crossesAt val="0"/>
        <c:crossBetween val="midCat"/>
        <c:dispUnits/>
        <c:majorUnit val="1"/>
        <c:minorUnit val="1"/>
      </c:valAx>
      <c:spPr>
        <a:solidFill>
          <a:srgbClr val="99CC00"/>
        </a:solidFill>
        <a:ln w="3175">
          <a:noFill/>
        </a:ln>
      </c:spPr>
    </c:plotArea>
    <c:legend>
      <c:legendPos val="r"/>
      <c:legendEntry>
        <c:idx val="1"/>
        <c:delete val="1"/>
      </c:legendEntry>
      <c:legendEntry>
        <c:idx val="2"/>
        <c:txPr>
          <a:bodyPr vert="horz" rot="0"/>
          <a:lstStyle/>
          <a:p>
            <a:pPr>
              <a:defRPr lang="en-US" cap="none" sz="1100" b="1" i="0" u="none" baseline="0">
                <a:solidFill>
                  <a:srgbClr val="FF00FF"/>
                </a:solidFill>
                <a:latin typeface="Arial CE"/>
                <a:ea typeface="Arial CE"/>
                <a:cs typeface="Arial CE"/>
              </a:defRPr>
            </a:pPr>
          </a:p>
        </c:txPr>
      </c:legendEntry>
      <c:layout>
        <c:manualLayout>
          <c:xMode val="edge"/>
          <c:yMode val="edge"/>
          <c:x val="0.8025"/>
          <c:y val="0.01925"/>
          <c:w val="0.1925"/>
          <c:h val="0.07275"/>
        </c:manualLayout>
      </c:layout>
      <c:overlay val="0"/>
      <c:spPr>
        <a:solidFill>
          <a:srgbClr val="FFFF00"/>
        </a:solidFill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solidFill>
      <a:srgbClr val="99CC00"/>
    </a:solidFill>
    <a:ln w="3175">
      <a:no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209550</xdr:colOff>
      <xdr:row>2</xdr:row>
      <xdr:rowOff>47625</xdr:rowOff>
    </xdr:from>
    <xdr:to>
      <xdr:col>16</xdr:col>
      <xdr:colOff>9525</xdr:colOff>
      <xdr:row>33</xdr:row>
      <xdr:rowOff>19050</xdr:rowOff>
    </xdr:to>
    <xdr:graphicFrame>
      <xdr:nvGraphicFramePr>
        <xdr:cNvPr id="1" name="Wykres 1"/>
        <xdr:cNvGraphicFramePr/>
      </xdr:nvGraphicFramePr>
      <xdr:xfrm>
        <a:off x="3781425" y="628650"/>
        <a:ext cx="8943975" cy="7629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628650</xdr:colOff>
      <xdr:row>2</xdr:row>
      <xdr:rowOff>19050</xdr:rowOff>
    </xdr:from>
    <xdr:to>
      <xdr:col>15</xdr:col>
      <xdr:colOff>904875</xdr:colOff>
      <xdr:row>32</xdr:row>
      <xdr:rowOff>257175</xdr:rowOff>
    </xdr:to>
    <xdr:graphicFrame>
      <xdr:nvGraphicFramePr>
        <xdr:cNvPr id="1" name="Wykres 2"/>
        <xdr:cNvGraphicFramePr/>
      </xdr:nvGraphicFramePr>
      <xdr:xfrm>
        <a:off x="2943225" y="600075"/>
        <a:ext cx="8953500" cy="677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352425</xdr:colOff>
      <xdr:row>2</xdr:row>
      <xdr:rowOff>47625</xdr:rowOff>
    </xdr:from>
    <xdr:to>
      <xdr:col>15</xdr:col>
      <xdr:colOff>1095375</xdr:colOff>
      <xdr:row>35</xdr:row>
      <xdr:rowOff>38100</xdr:rowOff>
    </xdr:to>
    <xdr:graphicFrame>
      <xdr:nvGraphicFramePr>
        <xdr:cNvPr id="1" name="Wykres 1"/>
        <xdr:cNvGraphicFramePr/>
      </xdr:nvGraphicFramePr>
      <xdr:xfrm>
        <a:off x="3048000" y="628650"/>
        <a:ext cx="9420225" cy="717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0</xdr:rowOff>
    </xdr:from>
    <xdr:to>
      <xdr:col>16</xdr:col>
      <xdr:colOff>142875</xdr:colOff>
      <xdr:row>33</xdr:row>
      <xdr:rowOff>200025</xdr:rowOff>
    </xdr:to>
    <xdr:graphicFrame>
      <xdr:nvGraphicFramePr>
        <xdr:cNvPr id="1" name="Wykres 1"/>
        <xdr:cNvGraphicFramePr/>
      </xdr:nvGraphicFramePr>
      <xdr:xfrm>
        <a:off x="3486150" y="581025"/>
        <a:ext cx="8705850" cy="7019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oleObject" Target="../embeddings/oleObject_1_0.bin" /><Relationship Id="rId3" Type="http://schemas.openxmlformats.org/officeDocument/2006/relationships/vmlDrawing" Target="../drawings/vmlDrawing2.vml" /><Relationship Id="rId4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oleObject" Target="../embeddings/oleObject_2_0.bin" /><Relationship Id="rId3" Type="http://schemas.openxmlformats.org/officeDocument/2006/relationships/vmlDrawing" Target="../drawings/vmlDrawing3.vml" /><Relationship Id="rId4" Type="http://schemas.openxmlformats.org/officeDocument/2006/relationships/drawing" Target="../drawings/drawing3.xml" /><Relationship Id="rId5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oleObject" Target="../embeddings/oleObject_3_0.bin" /><Relationship Id="rId3" Type="http://schemas.openxmlformats.org/officeDocument/2006/relationships/vmlDrawing" Target="../drawings/vmlDrawing4.vml" /><Relationship Id="rId4" Type="http://schemas.openxmlformats.org/officeDocument/2006/relationships/drawing" Target="../drawings/drawing4.xml" /><Relationship Id="rId5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7"/>
  <dimension ref="A1:BH725"/>
  <sheetViews>
    <sheetView zoomScale="75" zoomScaleNormal="75" zoomScalePageLayoutView="0" workbookViewId="0" topLeftCell="A1">
      <selection activeCell="S8" sqref="S8"/>
    </sheetView>
  </sheetViews>
  <sheetFormatPr defaultColWidth="9.00390625" defaultRowHeight="12.75"/>
  <cols>
    <col min="1" max="1" width="8.00390625" style="1" bestFit="1" customWidth="1"/>
    <col min="2" max="2" width="9.375" style="1" customWidth="1"/>
    <col min="3" max="3" width="5.25390625" style="17" customWidth="1"/>
    <col min="4" max="4" width="5.00390625" style="1" customWidth="1"/>
    <col min="5" max="5" width="10.375" style="1" customWidth="1"/>
    <col min="6" max="6" width="8.875" style="1" customWidth="1"/>
    <col min="7" max="7" width="9.125" style="1" customWidth="1"/>
    <col min="8" max="8" width="9.25390625" style="1" customWidth="1"/>
    <col min="9" max="9" width="9.75390625" style="1" customWidth="1"/>
    <col min="10" max="10" width="9.125" style="1" customWidth="1"/>
    <col min="11" max="11" width="8.125" style="1" customWidth="1"/>
    <col min="12" max="12" width="8.00390625" style="1" customWidth="1"/>
    <col min="13" max="13" width="21.625" style="1" customWidth="1"/>
    <col min="14" max="16" width="15.00390625" style="1" customWidth="1"/>
    <col min="17" max="17" width="15.75390625" style="1" customWidth="1"/>
    <col min="18" max="18" width="8.625" style="36" customWidth="1"/>
    <col min="19" max="19" width="10.875" style="36" customWidth="1"/>
    <col min="20" max="20" width="9.125" style="36" customWidth="1"/>
    <col min="21" max="21" width="23.75390625" style="1" bestFit="1" customWidth="1"/>
    <col min="22" max="16384" width="9.125" style="1" customWidth="1"/>
  </cols>
  <sheetData>
    <row r="1" spans="1:60" s="6" customFormat="1" ht="20.25" customHeight="1" thickBot="1" thickTop="1">
      <c r="A1" s="24"/>
      <c r="B1" s="23" t="s">
        <v>7</v>
      </c>
      <c r="C1" s="24"/>
      <c r="D1" s="23"/>
      <c r="E1" s="24"/>
      <c r="F1" s="44"/>
      <c r="G1" s="102" t="s">
        <v>22</v>
      </c>
      <c r="H1" s="103"/>
      <c r="I1" s="103"/>
      <c r="J1" s="103"/>
      <c r="K1" s="103"/>
      <c r="L1" s="103"/>
      <c r="M1" s="103"/>
      <c r="N1" s="103"/>
      <c r="O1" s="103"/>
      <c r="P1" s="103"/>
      <c r="Q1" s="104"/>
      <c r="R1" s="93"/>
      <c r="S1" s="93"/>
      <c r="T1" s="93"/>
      <c r="U1" s="25"/>
      <c r="V1" s="25"/>
      <c r="W1" s="25"/>
      <c r="X1" s="25"/>
      <c r="Y1" s="25"/>
      <c r="Z1" s="25"/>
      <c r="AA1" s="25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</row>
    <row r="2" spans="1:21" ht="25.5" customHeight="1" thickBot="1" thickTop="1">
      <c r="A2" s="22" t="s">
        <v>2</v>
      </c>
      <c r="B2" s="5">
        <f>($B$3/2)-10</f>
        <v>-0.5</v>
      </c>
      <c r="C2" s="16" t="s">
        <v>8</v>
      </c>
      <c r="D2" s="45"/>
      <c r="E2" s="46"/>
      <c r="F2" s="47"/>
      <c r="H2" s="30"/>
      <c r="I2" s="105" t="str">
        <f>IF($B$2&lt;&gt;0,IF($B$2&gt;0,"Ramiona parabol   skierowane do góry","Ramiona paraboli skierowane do dołu"),"Jest to funkcja liniowa")</f>
        <v>Ramiona paraboli skierowane do dołu</v>
      </c>
      <c r="J2" s="106"/>
      <c r="K2" s="106"/>
      <c r="L2" s="106"/>
      <c r="M2" s="106"/>
      <c r="N2" s="107"/>
      <c r="R2" s="94"/>
      <c r="T2" s="95"/>
      <c r="U2" s="17"/>
    </row>
    <row r="3" spans="1:22" ht="21" customHeight="1" thickBot="1">
      <c r="A3" s="82"/>
      <c r="B3" s="83">
        <v>19</v>
      </c>
      <c r="C3" s="18"/>
      <c r="D3" s="84"/>
      <c r="E3" s="54"/>
      <c r="F3" s="85"/>
      <c r="G3" s="30"/>
      <c r="H3" s="30"/>
      <c r="I3" s="30"/>
      <c r="J3" s="30"/>
      <c r="R3" s="14"/>
      <c r="S3" s="14"/>
      <c r="U3" s="9"/>
      <c r="V3" s="12"/>
    </row>
    <row r="4" spans="1:20" s="52" customFormat="1" ht="29.25" customHeight="1" thickBot="1">
      <c r="A4" s="77"/>
      <c r="B4" s="78"/>
      <c r="C4" s="79"/>
      <c r="D4" s="80"/>
      <c r="E4" s="7" t="s">
        <v>1</v>
      </c>
      <c r="F4" s="7" t="s">
        <v>0</v>
      </c>
      <c r="R4" s="96"/>
      <c r="S4" s="96"/>
      <c r="T4" s="97"/>
    </row>
    <row r="5" spans="1:21" ht="18" customHeight="1" thickBot="1">
      <c r="A5" s="90"/>
      <c r="B5" s="45"/>
      <c r="C5" s="35"/>
      <c r="D5" s="86"/>
      <c r="E5" s="53">
        <v>-20</v>
      </c>
      <c r="F5" s="53">
        <f aca="true" t="shared" si="0" ref="F5:F68">($B$2)*($E5)^2</f>
        <v>-200</v>
      </c>
      <c r="G5" s="87"/>
      <c r="R5" s="98"/>
      <c r="S5" s="98"/>
      <c r="T5" s="97"/>
      <c r="U5" s="9"/>
    </row>
    <row r="6" spans="1:20" ht="22.5" customHeight="1" thickBot="1">
      <c r="A6" s="91"/>
      <c r="B6" s="92"/>
      <c r="C6" s="35"/>
      <c r="D6" s="86"/>
      <c r="E6" s="8">
        <v>-19.9</v>
      </c>
      <c r="F6" s="53">
        <f t="shared" si="0"/>
        <v>-198.00499999999997</v>
      </c>
      <c r="G6" s="87"/>
      <c r="R6" s="98"/>
      <c r="S6" s="98"/>
      <c r="T6" s="97"/>
    </row>
    <row r="7" spans="1:20" ht="18" customHeight="1" thickBot="1">
      <c r="A7" s="90"/>
      <c r="B7" s="92"/>
      <c r="C7" s="35"/>
      <c r="D7" s="81"/>
      <c r="E7" s="8">
        <v>-19.8</v>
      </c>
      <c r="F7" s="53">
        <f t="shared" si="0"/>
        <v>-196.02</v>
      </c>
      <c r="G7" s="87"/>
      <c r="R7" s="98"/>
      <c r="S7" s="98"/>
      <c r="T7" s="97"/>
    </row>
    <row r="8" spans="1:20" ht="21" customHeight="1" thickBot="1">
      <c r="A8" s="91"/>
      <c r="B8" s="92"/>
      <c r="C8" s="35"/>
      <c r="D8" s="60"/>
      <c r="E8" s="8">
        <v>-19.7</v>
      </c>
      <c r="F8" s="53">
        <f t="shared" si="0"/>
        <v>-194.045</v>
      </c>
      <c r="G8" s="87"/>
      <c r="R8" s="98"/>
      <c r="S8" s="98"/>
      <c r="T8" s="97"/>
    </row>
    <row r="9" spans="1:20" ht="21" thickBot="1">
      <c r="A9" s="90"/>
      <c r="B9" s="92"/>
      <c r="C9" s="35"/>
      <c r="D9" s="29"/>
      <c r="E9" s="8">
        <v>-19.6</v>
      </c>
      <c r="F9" s="53">
        <f t="shared" si="0"/>
        <v>-192.08000000000004</v>
      </c>
      <c r="G9" s="87"/>
      <c r="Q9" s="99">
        <f>IF(B2=0,50,0)</f>
        <v>0</v>
      </c>
      <c r="R9" s="98"/>
      <c r="S9" s="98"/>
      <c r="T9" s="97"/>
    </row>
    <row r="10" spans="1:20" ht="21" thickBot="1">
      <c r="A10" s="91"/>
      <c r="B10" s="92"/>
      <c r="C10" s="35"/>
      <c r="D10" s="29"/>
      <c r="E10" s="8">
        <v>-19.5</v>
      </c>
      <c r="F10" s="53">
        <f t="shared" si="0"/>
        <v>-190.125</v>
      </c>
      <c r="R10" s="98"/>
      <c r="S10" s="98"/>
      <c r="T10" s="97"/>
    </row>
    <row r="11" spans="1:20" ht="18.75" customHeight="1" thickBot="1">
      <c r="A11" s="90"/>
      <c r="B11" s="92"/>
      <c r="C11" s="35"/>
      <c r="D11" s="73"/>
      <c r="E11" s="8">
        <v>-19.4</v>
      </c>
      <c r="F11" s="53">
        <f t="shared" si="0"/>
        <v>-188.17999999999998</v>
      </c>
      <c r="R11" s="98"/>
      <c r="S11" s="98"/>
      <c r="T11" s="97"/>
    </row>
    <row r="12" spans="1:20" ht="21" thickBot="1">
      <c r="A12" s="91"/>
      <c r="B12" s="92"/>
      <c r="C12" s="35"/>
      <c r="D12" s="26"/>
      <c r="E12" s="8">
        <v>-19.3</v>
      </c>
      <c r="F12" s="53">
        <f t="shared" si="0"/>
        <v>-186.245</v>
      </c>
      <c r="R12" s="98"/>
      <c r="S12" s="98"/>
      <c r="T12" s="97"/>
    </row>
    <row r="13" spans="1:20" ht="19.5" customHeight="1" thickBot="1">
      <c r="A13" s="90"/>
      <c r="B13" s="92"/>
      <c r="C13" s="35"/>
      <c r="D13" s="86"/>
      <c r="E13" s="8">
        <v>-19.2</v>
      </c>
      <c r="F13" s="53">
        <f t="shared" si="0"/>
        <v>-184.32</v>
      </c>
      <c r="R13" s="98"/>
      <c r="S13" s="98"/>
      <c r="T13" s="97"/>
    </row>
    <row r="14" spans="1:20" ht="12.75" customHeight="1" thickBot="1">
      <c r="A14" s="91"/>
      <c r="B14" s="92"/>
      <c r="C14" s="35"/>
      <c r="D14" s="26"/>
      <c r="E14" s="8">
        <v>-19.1</v>
      </c>
      <c r="F14" s="53">
        <f t="shared" si="0"/>
        <v>-182.40500000000003</v>
      </c>
      <c r="R14" s="98"/>
      <c r="S14" s="98"/>
      <c r="T14" s="97"/>
    </row>
    <row r="15" spans="1:20" ht="21.75" customHeight="1" thickBot="1">
      <c r="A15" s="90"/>
      <c r="B15" s="92"/>
      <c r="C15" s="35"/>
      <c r="D15" s="86"/>
      <c r="E15" s="8">
        <v>-19</v>
      </c>
      <c r="F15" s="53">
        <f t="shared" si="0"/>
        <v>-180.5</v>
      </c>
      <c r="R15" s="98"/>
      <c r="S15" s="98"/>
      <c r="T15" s="97"/>
    </row>
    <row r="16" spans="1:20" ht="21" thickBot="1">
      <c r="A16" s="91"/>
      <c r="B16" s="92"/>
      <c r="C16" s="35"/>
      <c r="D16" s="73"/>
      <c r="E16" s="8">
        <v>-18.9</v>
      </c>
      <c r="F16" s="53">
        <f t="shared" si="0"/>
        <v>-178.60499999999996</v>
      </c>
      <c r="R16" s="98"/>
      <c r="S16" s="98"/>
      <c r="T16" s="97"/>
    </row>
    <row r="17" spans="1:20" ht="12" customHeight="1" thickBot="1">
      <c r="A17" s="90"/>
      <c r="B17" s="92"/>
      <c r="C17" s="35"/>
      <c r="D17" s="26"/>
      <c r="E17" s="8">
        <v>-18.8</v>
      </c>
      <c r="F17" s="53">
        <f t="shared" si="0"/>
        <v>-176.72000000000003</v>
      </c>
      <c r="R17" s="98"/>
      <c r="S17" s="98"/>
      <c r="T17" s="97"/>
    </row>
    <row r="18" spans="1:20" ht="17.25" customHeight="1" thickBot="1">
      <c r="A18" s="91"/>
      <c r="B18" s="92"/>
      <c r="C18" s="35"/>
      <c r="D18" s="86"/>
      <c r="E18" s="8">
        <v>-18.7</v>
      </c>
      <c r="F18" s="53">
        <f t="shared" si="0"/>
        <v>-174.845</v>
      </c>
      <c r="R18" s="98"/>
      <c r="S18" s="98"/>
      <c r="T18" s="97"/>
    </row>
    <row r="19" spans="1:20" ht="15.75" customHeight="1" thickBot="1">
      <c r="A19" s="90"/>
      <c r="B19" s="92"/>
      <c r="C19" s="35"/>
      <c r="D19" s="26"/>
      <c r="E19" s="8">
        <v>-18.6</v>
      </c>
      <c r="F19" s="53">
        <f t="shared" si="0"/>
        <v>-172.98000000000002</v>
      </c>
      <c r="R19" s="98"/>
      <c r="S19" s="98"/>
      <c r="T19" s="97"/>
    </row>
    <row r="20" spans="1:20" ht="17.25" customHeight="1" thickBot="1">
      <c r="A20" s="91"/>
      <c r="B20" s="92"/>
      <c r="C20" s="35"/>
      <c r="D20" s="87"/>
      <c r="E20" s="8">
        <v>-18.5</v>
      </c>
      <c r="F20" s="53">
        <f t="shared" si="0"/>
        <v>-171.125</v>
      </c>
      <c r="R20" s="98"/>
      <c r="S20" s="98"/>
      <c r="T20" s="97"/>
    </row>
    <row r="21" spans="1:20" ht="17.25" customHeight="1" thickBot="1">
      <c r="A21" s="90"/>
      <c r="B21" s="92"/>
      <c r="C21" s="35"/>
      <c r="D21" s="75"/>
      <c r="E21" s="8">
        <v>-18.4</v>
      </c>
      <c r="F21" s="53">
        <f t="shared" si="0"/>
        <v>-169.27999999999997</v>
      </c>
      <c r="R21" s="98"/>
      <c r="S21" s="98"/>
      <c r="T21" s="97"/>
    </row>
    <row r="22" spans="1:20" ht="21" thickBot="1">
      <c r="A22" s="91"/>
      <c r="B22" s="92"/>
      <c r="C22" s="35"/>
      <c r="D22" s="26"/>
      <c r="E22" s="8"/>
      <c r="F22" s="53">
        <f t="shared" si="0"/>
        <v>0</v>
      </c>
      <c r="R22" s="98"/>
      <c r="S22" s="98"/>
      <c r="T22" s="97"/>
    </row>
    <row r="23" spans="1:20" ht="20.25" customHeight="1" thickBot="1">
      <c r="A23" s="90"/>
      <c r="B23" s="92"/>
      <c r="C23" s="35"/>
      <c r="D23" s="86"/>
      <c r="E23" s="8">
        <v>-18.3</v>
      </c>
      <c r="F23" s="53">
        <f t="shared" si="0"/>
        <v>-167.44500000000002</v>
      </c>
      <c r="R23" s="98"/>
      <c r="S23" s="98"/>
      <c r="T23" s="97"/>
    </row>
    <row r="24" spans="1:20" ht="21" thickBot="1">
      <c r="A24" s="91"/>
      <c r="B24" s="92"/>
      <c r="C24" s="35"/>
      <c r="D24" s="74"/>
      <c r="E24" s="8">
        <v>-18.2</v>
      </c>
      <c r="F24" s="53">
        <f t="shared" si="0"/>
        <v>-165.61999999999998</v>
      </c>
      <c r="R24" s="98"/>
      <c r="S24" s="98"/>
      <c r="T24" s="97"/>
    </row>
    <row r="25" spans="1:20" ht="14.25" customHeight="1" thickBot="1">
      <c r="A25" s="90"/>
      <c r="B25" s="92"/>
      <c r="C25" s="35"/>
      <c r="D25" s="87"/>
      <c r="E25" s="8">
        <v>-18.1</v>
      </c>
      <c r="F25" s="53">
        <f t="shared" si="0"/>
        <v>-163.80500000000004</v>
      </c>
      <c r="R25" s="98"/>
      <c r="S25" s="98"/>
      <c r="T25" s="97"/>
    </row>
    <row r="26" spans="1:20" ht="21" thickBot="1">
      <c r="A26" s="91"/>
      <c r="B26" s="92"/>
      <c r="C26" s="35"/>
      <c r="D26" s="88"/>
      <c r="E26" s="8">
        <v>-18</v>
      </c>
      <c r="F26" s="53">
        <f t="shared" si="0"/>
        <v>-162</v>
      </c>
      <c r="R26" s="98"/>
      <c r="S26" s="98"/>
      <c r="T26" s="97"/>
    </row>
    <row r="27" spans="1:20" ht="21" thickBot="1">
      <c r="A27" s="90"/>
      <c r="B27" s="92"/>
      <c r="C27" s="35"/>
      <c r="D27" s="86"/>
      <c r="E27" s="8">
        <v>-17.9</v>
      </c>
      <c r="F27" s="53">
        <f t="shared" si="0"/>
        <v>-160.20499999999998</v>
      </c>
      <c r="R27" s="98"/>
      <c r="S27" s="98"/>
      <c r="T27" s="97"/>
    </row>
    <row r="28" spans="1:20" ht="13.5" thickBot="1">
      <c r="A28" s="76" t="s">
        <v>5</v>
      </c>
      <c r="B28" s="76"/>
      <c r="C28" s="35"/>
      <c r="D28" s="89"/>
      <c r="E28" s="8">
        <v>-17.8</v>
      </c>
      <c r="F28" s="53">
        <f t="shared" si="0"/>
        <v>-158.42000000000002</v>
      </c>
      <c r="R28" s="98"/>
      <c r="S28" s="98"/>
      <c r="T28" s="97"/>
    </row>
    <row r="29" spans="1:20" ht="21" thickBot="1">
      <c r="A29" s="90"/>
      <c r="B29" s="92"/>
      <c r="C29" s="35"/>
      <c r="D29" s="87"/>
      <c r="E29" s="8">
        <v>-17.7</v>
      </c>
      <c r="F29" s="53">
        <f t="shared" si="0"/>
        <v>-156.64499999999998</v>
      </c>
      <c r="R29" s="98"/>
      <c r="S29" s="98"/>
      <c r="T29" s="97"/>
    </row>
    <row r="30" spans="1:20" ht="21" thickBot="1">
      <c r="A30" s="91"/>
      <c r="B30" s="92"/>
      <c r="C30" s="35"/>
      <c r="D30" s="87"/>
      <c r="E30" s="8">
        <v>-17.6</v>
      </c>
      <c r="F30" s="53">
        <f t="shared" si="0"/>
        <v>-154.88000000000002</v>
      </c>
      <c r="R30" s="98"/>
      <c r="S30" s="98"/>
      <c r="T30" s="97"/>
    </row>
    <row r="31" spans="1:20" ht="21" thickBot="1">
      <c r="A31" s="90"/>
      <c r="B31" s="92"/>
      <c r="C31" s="35"/>
      <c r="D31" s="87"/>
      <c r="E31" s="8">
        <v>-17.5</v>
      </c>
      <c r="F31" s="53">
        <f t="shared" si="0"/>
        <v>-153.125</v>
      </c>
      <c r="R31" s="98"/>
      <c r="S31" s="98"/>
      <c r="T31" s="97"/>
    </row>
    <row r="32" spans="1:20" ht="21" thickBot="1">
      <c r="A32" s="91"/>
      <c r="B32" s="92"/>
      <c r="C32" s="35"/>
      <c r="D32" s="87"/>
      <c r="E32" s="8">
        <v>-17.4</v>
      </c>
      <c r="F32" s="53">
        <f t="shared" si="0"/>
        <v>-151.37999999999997</v>
      </c>
      <c r="R32" s="98"/>
      <c r="S32" s="98"/>
      <c r="T32" s="97"/>
    </row>
    <row r="33" spans="1:20" ht="21" thickBot="1">
      <c r="A33" s="90"/>
      <c r="B33" s="92"/>
      <c r="C33" s="35"/>
      <c r="D33" s="87"/>
      <c r="E33" s="8">
        <v>-17.3</v>
      </c>
      <c r="F33" s="53">
        <f t="shared" si="0"/>
        <v>-149.645</v>
      </c>
      <c r="G33" s="9"/>
      <c r="H33" s="11"/>
      <c r="I33" s="10"/>
      <c r="J33" s="12"/>
      <c r="R33" s="98"/>
      <c r="S33" s="98"/>
      <c r="T33" s="97"/>
    </row>
    <row r="34" spans="1:20" ht="21" thickBot="1">
      <c r="A34" s="91"/>
      <c r="B34" s="92"/>
      <c r="C34" s="35"/>
      <c r="D34" s="87"/>
      <c r="E34" s="8">
        <v>-17.2</v>
      </c>
      <c r="F34" s="53">
        <f t="shared" si="0"/>
        <v>-147.92</v>
      </c>
      <c r="G34" s="13"/>
      <c r="R34" s="98"/>
      <c r="S34" s="98"/>
      <c r="T34" s="97"/>
    </row>
    <row r="35" spans="1:20" ht="21" thickBot="1">
      <c r="A35" s="90"/>
      <c r="B35" s="92"/>
      <c r="C35" s="35"/>
      <c r="D35" s="87"/>
      <c r="E35" s="8">
        <v>-17.1</v>
      </c>
      <c r="F35" s="53">
        <f t="shared" si="0"/>
        <v>-146.205</v>
      </c>
      <c r="R35" s="98"/>
      <c r="S35" s="98"/>
      <c r="T35" s="97"/>
    </row>
    <row r="36" spans="1:20" ht="21" thickBot="1">
      <c r="A36" s="91"/>
      <c r="B36" s="92"/>
      <c r="C36" s="35"/>
      <c r="D36" s="87"/>
      <c r="E36" s="8">
        <v>-17</v>
      </c>
      <c r="F36" s="53">
        <f t="shared" si="0"/>
        <v>-144.5</v>
      </c>
      <c r="R36" s="98"/>
      <c r="S36" s="98"/>
      <c r="T36" s="97"/>
    </row>
    <row r="37" spans="1:20" ht="21" thickBot="1">
      <c r="A37" s="90"/>
      <c r="B37" s="92"/>
      <c r="C37" s="35"/>
      <c r="D37" s="87"/>
      <c r="E37" s="8">
        <v>-16.9</v>
      </c>
      <c r="F37" s="53">
        <f t="shared" si="0"/>
        <v>-142.80499999999998</v>
      </c>
      <c r="R37" s="98"/>
      <c r="S37" s="98"/>
      <c r="T37" s="97"/>
    </row>
    <row r="38" spans="1:20" ht="21" thickBot="1">
      <c r="A38" s="91"/>
      <c r="B38" s="92"/>
      <c r="C38" s="35"/>
      <c r="D38" s="87"/>
      <c r="E38" s="8">
        <v>-16.8</v>
      </c>
      <c r="F38" s="53">
        <f t="shared" si="0"/>
        <v>-141.12</v>
      </c>
      <c r="R38" s="98"/>
      <c r="S38" s="98"/>
      <c r="T38" s="97"/>
    </row>
    <row r="39" spans="1:20" ht="21" thickBot="1">
      <c r="A39" s="90"/>
      <c r="B39" s="92"/>
      <c r="C39" s="35"/>
      <c r="D39" s="87"/>
      <c r="E39" s="8">
        <v>-16.6999999999999</v>
      </c>
      <c r="F39" s="53">
        <f t="shared" si="0"/>
        <v>-139.44499999999832</v>
      </c>
      <c r="R39" s="98"/>
      <c r="S39" s="98"/>
      <c r="T39" s="97"/>
    </row>
    <row r="40" spans="1:20" ht="21" thickBot="1">
      <c r="A40" s="91"/>
      <c r="B40" s="92"/>
      <c r="C40" s="35"/>
      <c r="D40" s="87"/>
      <c r="E40" s="8">
        <v>-16.6</v>
      </c>
      <c r="F40" s="53">
        <f t="shared" si="0"/>
        <v>-137.78000000000003</v>
      </c>
      <c r="R40" s="98"/>
      <c r="S40" s="98"/>
      <c r="T40" s="97"/>
    </row>
    <row r="41" spans="1:20" ht="21" thickBot="1">
      <c r="A41" s="90"/>
      <c r="B41" s="92"/>
      <c r="C41" s="35"/>
      <c r="D41" s="87"/>
      <c r="E41" s="8">
        <v>-16.5</v>
      </c>
      <c r="F41" s="53">
        <f t="shared" si="0"/>
        <v>-136.125</v>
      </c>
      <c r="R41" s="98"/>
      <c r="S41" s="98"/>
      <c r="T41" s="97"/>
    </row>
    <row r="42" spans="1:20" ht="21" thickBot="1">
      <c r="A42" s="91"/>
      <c r="B42" s="92"/>
      <c r="C42" s="35"/>
      <c r="D42" s="87"/>
      <c r="E42" s="8">
        <v>-16.3999999999999</v>
      </c>
      <c r="F42" s="53">
        <f t="shared" si="0"/>
        <v>-134.47999999999834</v>
      </c>
      <c r="R42" s="98"/>
      <c r="S42" s="98"/>
      <c r="T42" s="97"/>
    </row>
    <row r="43" spans="1:20" ht="21" thickBot="1">
      <c r="A43" s="90"/>
      <c r="B43" s="92"/>
      <c r="C43" s="35"/>
      <c r="D43" s="87"/>
      <c r="E43" s="8">
        <v>-16.3</v>
      </c>
      <c r="F43" s="53">
        <f t="shared" si="0"/>
        <v>-132.845</v>
      </c>
      <c r="R43" s="98"/>
      <c r="S43" s="98"/>
      <c r="T43" s="97"/>
    </row>
    <row r="44" spans="1:20" ht="21" thickBot="1">
      <c r="A44" s="91"/>
      <c r="B44" s="92"/>
      <c r="C44" s="35"/>
      <c r="D44" s="87"/>
      <c r="E44" s="8">
        <v>-16.1999999999999</v>
      </c>
      <c r="F44" s="53">
        <f t="shared" si="0"/>
        <v>-131.21999999999838</v>
      </c>
      <c r="R44" s="98"/>
      <c r="S44" s="98"/>
      <c r="T44" s="97"/>
    </row>
    <row r="45" spans="1:20" ht="21" thickBot="1">
      <c r="A45" s="90"/>
      <c r="B45" s="92"/>
      <c r="C45" s="35"/>
      <c r="D45" s="87"/>
      <c r="E45" s="8">
        <v>-16.0999999999999</v>
      </c>
      <c r="F45" s="53">
        <f t="shared" si="0"/>
        <v>-129.60499999999837</v>
      </c>
      <c r="R45" s="98"/>
      <c r="S45" s="98"/>
      <c r="T45" s="97"/>
    </row>
    <row r="46" spans="1:20" ht="21" thickBot="1">
      <c r="A46" s="91"/>
      <c r="B46" s="92"/>
      <c r="C46" s="35"/>
      <c r="D46" s="87"/>
      <c r="E46" s="8">
        <v>-15.9999999999999</v>
      </c>
      <c r="F46" s="53">
        <f t="shared" si="0"/>
        <v>-127.99999999999841</v>
      </c>
      <c r="R46" s="98"/>
      <c r="S46" s="98"/>
      <c r="T46" s="97"/>
    </row>
    <row r="47" spans="1:20" ht="21" thickBot="1">
      <c r="A47" s="90"/>
      <c r="B47" s="92"/>
      <c r="C47" s="35"/>
      <c r="D47" s="87"/>
      <c r="E47" s="8">
        <v>-15.8999999999999</v>
      </c>
      <c r="F47" s="53">
        <f t="shared" si="0"/>
        <v>-126.40499999999842</v>
      </c>
      <c r="R47" s="98"/>
      <c r="S47" s="98"/>
      <c r="T47" s="97"/>
    </row>
    <row r="48" spans="1:20" ht="21" thickBot="1">
      <c r="A48" s="91"/>
      <c r="B48" s="92"/>
      <c r="C48" s="35"/>
      <c r="D48" s="87"/>
      <c r="E48" s="8">
        <v>-15.7999999999999</v>
      </c>
      <c r="F48" s="53">
        <f t="shared" si="0"/>
        <v>-124.81999999999842</v>
      </c>
      <c r="R48" s="98"/>
      <c r="S48" s="98"/>
      <c r="T48" s="97"/>
    </row>
    <row r="49" spans="1:20" ht="21" thickBot="1">
      <c r="A49" s="90"/>
      <c r="B49" s="92"/>
      <c r="C49" s="35"/>
      <c r="D49" s="87"/>
      <c r="E49" s="8">
        <v>-15.6999999999999</v>
      </c>
      <c r="F49" s="53">
        <f t="shared" si="0"/>
        <v>-123.24499999999843</v>
      </c>
      <c r="R49" s="98"/>
      <c r="S49" s="98"/>
      <c r="T49" s="97"/>
    </row>
    <row r="50" spans="1:20" ht="21" thickBot="1">
      <c r="A50" s="91"/>
      <c r="B50" s="92"/>
      <c r="C50" s="35"/>
      <c r="D50" s="87"/>
      <c r="E50" s="8">
        <v>-15.5999999999999</v>
      </c>
      <c r="F50" s="53">
        <f t="shared" si="0"/>
        <v>-121.67999999999844</v>
      </c>
      <c r="R50" s="98"/>
      <c r="S50" s="98"/>
      <c r="T50" s="97"/>
    </row>
    <row r="51" spans="1:20" ht="21" thickBot="1">
      <c r="A51" s="90"/>
      <c r="B51" s="92"/>
      <c r="C51" s="35"/>
      <c r="D51" s="87"/>
      <c r="E51" s="8">
        <v>-15.4999999999999</v>
      </c>
      <c r="F51" s="53">
        <f t="shared" si="0"/>
        <v>-120.12499999999847</v>
      </c>
      <c r="R51" s="98"/>
      <c r="S51" s="98"/>
      <c r="T51" s="97"/>
    </row>
    <row r="52" spans="1:20" ht="21" thickBot="1">
      <c r="A52" s="91"/>
      <c r="B52" s="92"/>
      <c r="C52" s="35"/>
      <c r="D52" s="87"/>
      <c r="E52" s="8">
        <v>-15.3999999999999</v>
      </c>
      <c r="F52" s="53">
        <f t="shared" si="0"/>
        <v>-118.57999999999848</v>
      </c>
      <c r="R52" s="98"/>
      <c r="S52" s="98"/>
      <c r="T52" s="97"/>
    </row>
    <row r="53" spans="1:20" ht="21" thickBot="1">
      <c r="A53" s="90"/>
      <c r="B53" s="92"/>
      <c r="C53" s="35"/>
      <c r="D53" s="87"/>
      <c r="E53" s="8">
        <v>-15.2999999999999</v>
      </c>
      <c r="F53" s="53">
        <f t="shared" si="0"/>
        <v>-117.04499999999847</v>
      </c>
      <c r="R53" s="98"/>
      <c r="S53" s="98"/>
      <c r="T53" s="97"/>
    </row>
    <row r="54" spans="1:20" ht="21" thickBot="1">
      <c r="A54" s="91"/>
      <c r="B54" s="92"/>
      <c r="C54" s="35"/>
      <c r="D54" s="87"/>
      <c r="E54" s="8">
        <v>-15.1999999999999</v>
      </c>
      <c r="F54" s="53">
        <f t="shared" si="0"/>
        <v>-115.51999999999848</v>
      </c>
      <c r="R54" s="98"/>
      <c r="S54" s="98"/>
      <c r="T54" s="97"/>
    </row>
    <row r="55" spans="1:20" ht="21" thickBot="1">
      <c r="A55" s="90"/>
      <c r="B55" s="92"/>
      <c r="C55" s="35"/>
      <c r="D55" s="87"/>
      <c r="E55" s="8">
        <v>-15.0999999999999</v>
      </c>
      <c r="F55" s="53">
        <f t="shared" si="0"/>
        <v>-114.00499999999849</v>
      </c>
      <c r="R55" s="98"/>
      <c r="S55" s="98"/>
      <c r="T55" s="97"/>
    </row>
    <row r="56" spans="1:20" ht="21" thickBot="1">
      <c r="A56" s="91"/>
      <c r="B56" s="92"/>
      <c r="C56" s="35"/>
      <c r="D56" s="87"/>
      <c r="E56" s="8">
        <v>-14.9999999999999</v>
      </c>
      <c r="F56" s="53">
        <f t="shared" si="0"/>
        <v>-112.49999999999851</v>
      </c>
      <c r="R56" s="98"/>
      <c r="S56" s="98"/>
      <c r="T56" s="97"/>
    </row>
    <row r="57" spans="1:20" ht="21" thickBot="1">
      <c r="A57" s="90"/>
      <c r="B57" s="92"/>
      <c r="C57" s="35"/>
      <c r="D57" s="87"/>
      <c r="E57" s="8">
        <v>-14.8999999999999</v>
      </c>
      <c r="F57" s="53">
        <f t="shared" si="0"/>
        <v>-111.00499999999852</v>
      </c>
      <c r="R57" s="98"/>
      <c r="S57" s="98"/>
      <c r="T57" s="97"/>
    </row>
    <row r="58" spans="1:20" ht="21" thickBot="1">
      <c r="A58" s="91"/>
      <c r="B58" s="92"/>
      <c r="C58" s="35"/>
      <c r="D58" s="87"/>
      <c r="E58" s="8">
        <v>-14.7999999999999</v>
      </c>
      <c r="F58" s="53">
        <f t="shared" si="0"/>
        <v>-109.51999999999852</v>
      </c>
      <c r="R58" s="98"/>
      <c r="S58" s="98"/>
      <c r="T58" s="97"/>
    </row>
    <row r="59" spans="1:20" ht="21" thickBot="1">
      <c r="A59" s="90"/>
      <c r="B59" s="92"/>
      <c r="C59" s="35"/>
      <c r="D59" s="87"/>
      <c r="E59" s="8">
        <v>-14.6999999999999</v>
      </c>
      <c r="F59" s="53">
        <f t="shared" si="0"/>
        <v>-108.04499999999852</v>
      </c>
      <c r="R59" s="98"/>
      <c r="S59" s="98"/>
      <c r="T59" s="97"/>
    </row>
    <row r="60" spans="1:20" ht="21" thickBot="1">
      <c r="A60" s="91"/>
      <c r="B60" s="92"/>
      <c r="C60" s="35"/>
      <c r="D60" s="87"/>
      <c r="E60" s="8">
        <v>-14.5999999999999</v>
      </c>
      <c r="F60" s="53">
        <f t="shared" si="0"/>
        <v>-106.57999999999855</v>
      </c>
      <c r="R60" s="98"/>
      <c r="S60" s="98"/>
      <c r="T60" s="97"/>
    </row>
    <row r="61" spans="1:20" ht="21" thickBot="1">
      <c r="A61" s="90"/>
      <c r="B61" s="92"/>
      <c r="C61" s="35"/>
      <c r="D61" s="87"/>
      <c r="E61" s="8">
        <v>-14.4999999999999</v>
      </c>
      <c r="F61" s="53">
        <f t="shared" si="0"/>
        <v>-105.12499999999855</v>
      </c>
      <c r="R61" s="98"/>
      <c r="S61" s="98"/>
      <c r="T61" s="97"/>
    </row>
    <row r="62" spans="1:20" ht="21" thickBot="1">
      <c r="A62" s="91"/>
      <c r="B62" s="92"/>
      <c r="C62" s="35"/>
      <c r="D62" s="87"/>
      <c r="E62" s="8">
        <v>-14.3999999999999</v>
      </c>
      <c r="F62" s="53">
        <f t="shared" si="0"/>
        <v>-103.67999999999857</v>
      </c>
      <c r="R62" s="98"/>
      <c r="S62" s="98"/>
      <c r="T62" s="97"/>
    </row>
    <row r="63" spans="1:20" ht="21" thickBot="1">
      <c r="A63" s="90"/>
      <c r="B63" s="92"/>
      <c r="C63" s="35"/>
      <c r="D63" s="87"/>
      <c r="E63" s="8">
        <v>-14.2999999999999</v>
      </c>
      <c r="F63" s="53">
        <f t="shared" si="0"/>
        <v>-102.24499999999857</v>
      </c>
      <c r="R63" s="98"/>
      <c r="S63" s="98"/>
      <c r="T63" s="97"/>
    </row>
    <row r="64" spans="1:20" ht="21" thickBot="1">
      <c r="A64" s="91"/>
      <c r="B64" s="92"/>
      <c r="C64" s="35"/>
      <c r="D64" s="87"/>
      <c r="E64" s="8">
        <v>-14.1999999999999</v>
      </c>
      <c r="F64" s="53">
        <f t="shared" si="0"/>
        <v>-100.81999999999857</v>
      </c>
      <c r="R64" s="98"/>
      <c r="S64" s="98"/>
      <c r="T64" s="97"/>
    </row>
    <row r="65" spans="1:20" ht="21" thickBot="1">
      <c r="A65" s="90"/>
      <c r="B65" s="92"/>
      <c r="C65" s="35"/>
      <c r="D65" s="87"/>
      <c r="E65" s="8">
        <v>-14.0999999999999</v>
      </c>
      <c r="F65" s="53">
        <f t="shared" si="0"/>
        <v>-99.4049999999986</v>
      </c>
      <c r="R65" s="98"/>
      <c r="S65" s="98"/>
      <c r="T65" s="97"/>
    </row>
    <row r="66" spans="1:20" ht="21" thickBot="1">
      <c r="A66" s="91"/>
      <c r="B66" s="92"/>
      <c r="C66" s="35"/>
      <c r="D66" s="87"/>
      <c r="E66" s="8">
        <v>-13.9999999999999</v>
      </c>
      <c r="F66" s="53">
        <f t="shared" si="0"/>
        <v>-97.99999999999861</v>
      </c>
      <c r="R66" s="98"/>
      <c r="S66" s="98"/>
      <c r="T66" s="97"/>
    </row>
    <row r="67" spans="1:20" ht="21" thickBot="1">
      <c r="A67" s="90"/>
      <c r="B67" s="92"/>
      <c r="C67" s="35"/>
      <c r="D67" s="87"/>
      <c r="E67" s="8">
        <v>-13.8999999999999</v>
      </c>
      <c r="F67" s="53">
        <f t="shared" si="0"/>
        <v>-96.60499999999863</v>
      </c>
      <c r="R67" s="98"/>
      <c r="S67" s="98"/>
      <c r="T67" s="97"/>
    </row>
    <row r="68" spans="1:20" ht="21" thickBot="1">
      <c r="A68" s="91"/>
      <c r="B68" s="92"/>
      <c r="C68" s="35"/>
      <c r="D68" s="87"/>
      <c r="E68" s="8">
        <v>-13.7999999999999</v>
      </c>
      <c r="F68" s="53">
        <f t="shared" si="0"/>
        <v>-95.2199999999986</v>
      </c>
      <c r="R68" s="98"/>
      <c r="S68" s="98"/>
      <c r="T68" s="97"/>
    </row>
    <row r="69" spans="1:20" ht="21" thickBot="1">
      <c r="A69" s="90"/>
      <c r="B69" s="92"/>
      <c r="C69" s="35"/>
      <c r="D69" s="87"/>
      <c r="E69" s="8">
        <v>-13.6999999999999</v>
      </c>
      <c r="F69" s="53">
        <f aca="true" t="shared" si="1" ref="F69:F132">($B$2)*($E69)^2</f>
        <v>-93.84499999999862</v>
      </c>
      <c r="R69" s="98"/>
      <c r="S69" s="98"/>
      <c r="T69" s="97"/>
    </row>
    <row r="70" spans="1:20" ht="21" thickBot="1">
      <c r="A70" s="91"/>
      <c r="B70" s="92"/>
      <c r="C70" s="35"/>
      <c r="D70" s="87"/>
      <c r="E70" s="8">
        <v>-13.5999999999999</v>
      </c>
      <c r="F70" s="53">
        <f t="shared" si="1"/>
        <v>-92.47999999999864</v>
      </c>
      <c r="R70" s="98"/>
      <c r="S70" s="98"/>
      <c r="T70" s="97"/>
    </row>
    <row r="71" spans="1:20" ht="21" thickBot="1">
      <c r="A71" s="90"/>
      <c r="B71" s="92"/>
      <c r="C71" s="35"/>
      <c r="D71" s="87"/>
      <c r="E71" s="8">
        <v>-13.4999999999999</v>
      </c>
      <c r="F71" s="53">
        <f t="shared" si="1"/>
        <v>-91.12499999999866</v>
      </c>
      <c r="R71" s="98"/>
      <c r="S71" s="98"/>
      <c r="T71" s="97"/>
    </row>
    <row r="72" spans="1:20" ht="21" thickBot="1">
      <c r="A72" s="91"/>
      <c r="B72" s="92"/>
      <c r="C72" s="35"/>
      <c r="D72" s="87"/>
      <c r="E72" s="8">
        <v>-13.3999999999999</v>
      </c>
      <c r="F72" s="53">
        <f t="shared" si="1"/>
        <v>-89.77999999999867</v>
      </c>
      <c r="R72" s="98"/>
      <c r="S72" s="98"/>
      <c r="T72" s="97"/>
    </row>
    <row r="73" spans="1:20" ht="21" thickBot="1">
      <c r="A73" s="90"/>
      <c r="B73" s="92"/>
      <c r="C73" s="35"/>
      <c r="D73" s="87"/>
      <c r="E73" s="8">
        <v>-13.2999999999999</v>
      </c>
      <c r="F73" s="53">
        <f t="shared" si="1"/>
        <v>-88.44499999999866</v>
      </c>
      <c r="R73" s="98"/>
      <c r="S73" s="98"/>
      <c r="T73" s="97"/>
    </row>
    <row r="74" spans="1:20" ht="21" thickBot="1">
      <c r="A74" s="91"/>
      <c r="B74" s="92"/>
      <c r="C74" s="35"/>
      <c r="D74" s="87"/>
      <c r="E74" s="8">
        <v>-13.1999999999999</v>
      </c>
      <c r="F74" s="53">
        <f t="shared" si="1"/>
        <v>-87.11999999999868</v>
      </c>
      <c r="R74" s="98"/>
      <c r="S74" s="98"/>
      <c r="T74" s="97"/>
    </row>
    <row r="75" spans="1:20" ht="21" thickBot="1">
      <c r="A75" s="90"/>
      <c r="B75" s="92"/>
      <c r="C75" s="35"/>
      <c r="D75" s="87"/>
      <c r="E75" s="8">
        <v>-13.0999999999999</v>
      </c>
      <c r="F75" s="53">
        <f t="shared" si="1"/>
        <v>-85.80499999999869</v>
      </c>
      <c r="R75" s="98"/>
      <c r="S75" s="98"/>
      <c r="T75" s="97"/>
    </row>
    <row r="76" spans="1:20" ht="21" thickBot="1">
      <c r="A76" s="91"/>
      <c r="B76" s="92"/>
      <c r="C76" s="35"/>
      <c r="D76" s="87"/>
      <c r="E76" s="8">
        <v>-12.9999999999999</v>
      </c>
      <c r="F76" s="53">
        <f t="shared" si="1"/>
        <v>-84.4999999999987</v>
      </c>
      <c r="R76" s="98"/>
      <c r="S76" s="98"/>
      <c r="T76" s="97"/>
    </row>
    <row r="77" spans="1:20" ht="21" thickBot="1">
      <c r="A77" s="90"/>
      <c r="B77" s="92"/>
      <c r="C77" s="35"/>
      <c r="D77" s="87"/>
      <c r="E77" s="8">
        <v>-12.8999999999999</v>
      </c>
      <c r="F77" s="53">
        <f t="shared" si="1"/>
        <v>-83.20499999999872</v>
      </c>
      <c r="R77" s="98"/>
      <c r="S77" s="98"/>
      <c r="T77" s="97"/>
    </row>
    <row r="78" spans="1:20" ht="21" thickBot="1">
      <c r="A78" s="91"/>
      <c r="B78" s="92"/>
      <c r="C78" s="35"/>
      <c r="D78" s="87"/>
      <c r="E78" s="8">
        <v>-12.7999999999999</v>
      </c>
      <c r="F78" s="53">
        <f t="shared" si="1"/>
        <v>-81.91999999999871</v>
      </c>
      <c r="R78" s="98"/>
      <c r="S78" s="98"/>
      <c r="T78" s="97"/>
    </row>
    <row r="79" spans="1:20" ht="21" thickBot="1">
      <c r="A79" s="90"/>
      <c r="B79" s="92"/>
      <c r="C79" s="35"/>
      <c r="D79" s="87"/>
      <c r="E79" s="8">
        <v>-12.6999999999999</v>
      </c>
      <c r="F79" s="53">
        <f t="shared" si="1"/>
        <v>-80.64499999999873</v>
      </c>
      <c r="R79" s="98"/>
      <c r="S79" s="98"/>
      <c r="T79" s="97"/>
    </row>
    <row r="80" spans="1:20" ht="21" thickBot="1">
      <c r="A80" s="91"/>
      <c r="B80" s="92"/>
      <c r="C80" s="35"/>
      <c r="D80" s="87"/>
      <c r="E80" s="8">
        <v>-12.5999999999999</v>
      </c>
      <c r="F80" s="53">
        <f t="shared" si="1"/>
        <v>-79.37999999999874</v>
      </c>
      <c r="R80" s="98"/>
      <c r="S80" s="98"/>
      <c r="T80" s="97"/>
    </row>
    <row r="81" spans="1:20" ht="21" thickBot="1">
      <c r="A81" s="90"/>
      <c r="B81" s="92"/>
      <c r="C81" s="35"/>
      <c r="D81" s="87"/>
      <c r="E81" s="8">
        <v>-12.4999999999999</v>
      </c>
      <c r="F81" s="53">
        <f t="shared" si="1"/>
        <v>-78.12499999999875</v>
      </c>
      <c r="R81" s="98"/>
      <c r="S81" s="98"/>
      <c r="T81" s="97"/>
    </row>
    <row r="82" spans="1:20" ht="21" thickBot="1">
      <c r="A82" s="91"/>
      <c r="B82" s="92"/>
      <c r="C82" s="35"/>
      <c r="D82" s="87"/>
      <c r="E82" s="8">
        <v>-12.3999999999999</v>
      </c>
      <c r="F82" s="53">
        <f t="shared" si="1"/>
        <v>-76.87999999999877</v>
      </c>
      <c r="R82" s="98"/>
      <c r="S82" s="98"/>
      <c r="T82" s="97"/>
    </row>
    <row r="83" spans="1:20" ht="21" thickBot="1">
      <c r="A83" s="90"/>
      <c r="B83" s="92"/>
      <c r="C83" s="35"/>
      <c r="D83" s="87"/>
      <c r="E83" s="8">
        <v>-12.2999999999999</v>
      </c>
      <c r="F83" s="53">
        <f t="shared" si="1"/>
        <v>-75.64499999999876</v>
      </c>
      <c r="R83" s="98"/>
      <c r="S83" s="98"/>
      <c r="T83" s="97"/>
    </row>
    <row r="84" spans="1:20" ht="21" thickBot="1">
      <c r="A84" s="91"/>
      <c r="B84" s="92"/>
      <c r="C84" s="35"/>
      <c r="D84" s="87"/>
      <c r="E84" s="8">
        <v>-12.1999999999999</v>
      </c>
      <c r="F84" s="53">
        <f t="shared" si="1"/>
        <v>-74.41999999999878</v>
      </c>
      <c r="R84" s="98"/>
      <c r="S84" s="98"/>
      <c r="T84" s="97"/>
    </row>
    <row r="85" spans="1:20" ht="21" thickBot="1">
      <c r="A85" s="90"/>
      <c r="B85" s="92"/>
      <c r="C85" s="35"/>
      <c r="D85" s="87"/>
      <c r="E85" s="8">
        <v>-12.0999999999999</v>
      </c>
      <c r="F85" s="53">
        <f t="shared" si="1"/>
        <v>-73.20499999999879</v>
      </c>
      <c r="R85" s="98"/>
      <c r="S85" s="98"/>
      <c r="T85" s="97"/>
    </row>
    <row r="86" spans="1:20" ht="21" thickBot="1">
      <c r="A86" s="91"/>
      <c r="B86" s="92"/>
      <c r="C86" s="35"/>
      <c r="D86" s="87"/>
      <c r="E86" s="8">
        <v>-11.9999999999999</v>
      </c>
      <c r="F86" s="53">
        <f t="shared" si="1"/>
        <v>-71.9999999999988</v>
      </c>
      <c r="R86" s="98"/>
      <c r="S86" s="98"/>
      <c r="T86" s="97"/>
    </row>
    <row r="87" spans="1:20" ht="21" thickBot="1">
      <c r="A87" s="90"/>
      <c r="B87" s="92"/>
      <c r="C87" s="35"/>
      <c r="D87" s="87"/>
      <c r="E87" s="8">
        <v>-11.8999999999999</v>
      </c>
      <c r="F87" s="53">
        <f t="shared" si="1"/>
        <v>-70.80499999999883</v>
      </c>
      <c r="R87" s="98"/>
      <c r="S87" s="98"/>
      <c r="T87" s="97"/>
    </row>
    <row r="88" spans="1:20" ht="21" thickBot="1">
      <c r="A88" s="91"/>
      <c r="B88" s="92"/>
      <c r="C88" s="35"/>
      <c r="D88" s="87"/>
      <c r="E88" s="8">
        <v>-11.7999999999999</v>
      </c>
      <c r="F88" s="53">
        <f t="shared" si="1"/>
        <v>-69.61999999999881</v>
      </c>
      <c r="R88" s="98"/>
      <c r="S88" s="98"/>
      <c r="T88" s="97"/>
    </row>
    <row r="89" spans="1:20" ht="21" thickBot="1">
      <c r="A89" s="90"/>
      <c r="B89" s="92"/>
      <c r="C89" s="35"/>
      <c r="D89" s="87"/>
      <c r="E89" s="8">
        <v>-11.6999999999999</v>
      </c>
      <c r="F89" s="53">
        <f t="shared" si="1"/>
        <v>-68.44499999999883</v>
      </c>
      <c r="R89" s="98"/>
      <c r="S89" s="98"/>
      <c r="T89" s="97"/>
    </row>
    <row r="90" spans="1:20" ht="21" thickBot="1">
      <c r="A90" s="91"/>
      <c r="B90" s="92"/>
      <c r="C90" s="35"/>
      <c r="D90" s="87"/>
      <c r="E90" s="8">
        <v>-11.5999999999999</v>
      </c>
      <c r="F90" s="53">
        <f t="shared" si="1"/>
        <v>-67.27999999999884</v>
      </c>
      <c r="R90" s="98"/>
      <c r="S90" s="98"/>
      <c r="T90" s="97"/>
    </row>
    <row r="91" spans="1:20" ht="21" thickBot="1">
      <c r="A91" s="90"/>
      <c r="B91" s="92"/>
      <c r="C91" s="35"/>
      <c r="D91" s="87"/>
      <c r="E91" s="8">
        <v>-11.4999999999999</v>
      </c>
      <c r="F91" s="53">
        <f t="shared" si="1"/>
        <v>-66.12499999999886</v>
      </c>
      <c r="R91" s="98"/>
      <c r="S91" s="98"/>
      <c r="T91" s="97"/>
    </row>
    <row r="92" spans="1:20" ht="21" thickBot="1">
      <c r="A92" s="91"/>
      <c r="B92" s="92"/>
      <c r="C92" s="35"/>
      <c r="D92" s="87"/>
      <c r="E92" s="8">
        <v>-11.3999999999999</v>
      </c>
      <c r="F92" s="53">
        <f t="shared" si="1"/>
        <v>-64.97999999999887</v>
      </c>
      <c r="R92" s="98"/>
      <c r="S92" s="98"/>
      <c r="T92" s="97"/>
    </row>
    <row r="93" spans="1:20" ht="21" thickBot="1">
      <c r="A93" s="90"/>
      <c r="B93" s="92"/>
      <c r="C93" s="35"/>
      <c r="D93" s="87"/>
      <c r="E93" s="8">
        <v>-11.2999999999999</v>
      </c>
      <c r="F93" s="53">
        <f t="shared" si="1"/>
        <v>-63.84499999999886</v>
      </c>
      <c r="R93" s="98"/>
      <c r="S93" s="98"/>
      <c r="T93" s="97"/>
    </row>
    <row r="94" spans="1:20" ht="21" thickBot="1">
      <c r="A94" s="91"/>
      <c r="B94" s="92"/>
      <c r="C94" s="35"/>
      <c r="D94" s="87"/>
      <c r="E94" s="8">
        <v>-11.1999999999999</v>
      </c>
      <c r="F94" s="53">
        <f t="shared" si="1"/>
        <v>-62.719999999998876</v>
      </c>
      <c r="R94" s="98"/>
      <c r="S94" s="98"/>
      <c r="T94" s="97"/>
    </row>
    <row r="95" spans="1:20" ht="21" thickBot="1">
      <c r="A95" s="90"/>
      <c r="B95" s="92"/>
      <c r="C95" s="35"/>
      <c r="D95" s="87"/>
      <c r="E95" s="8">
        <v>-11.0999999999999</v>
      </c>
      <c r="F95" s="53">
        <f t="shared" si="1"/>
        <v>-61.60499999999889</v>
      </c>
      <c r="R95" s="98"/>
      <c r="S95" s="98"/>
      <c r="T95" s="97"/>
    </row>
    <row r="96" spans="1:20" ht="21" thickBot="1">
      <c r="A96" s="91"/>
      <c r="B96" s="92"/>
      <c r="C96" s="35"/>
      <c r="D96" s="87"/>
      <c r="E96" s="8">
        <v>-10.9999999999999</v>
      </c>
      <c r="F96" s="53">
        <f t="shared" si="1"/>
        <v>-60.499999999998906</v>
      </c>
      <c r="R96" s="98"/>
      <c r="S96" s="98"/>
      <c r="T96" s="97"/>
    </row>
    <row r="97" spans="1:20" ht="21" thickBot="1">
      <c r="A97" s="90"/>
      <c r="B97" s="92"/>
      <c r="C97" s="35"/>
      <c r="D97" s="87"/>
      <c r="E97" s="8">
        <v>-10.8999999999999</v>
      </c>
      <c r="F97" s="53">
        <f t="shared" si="1"/>
        <v>-59.40499999999892</v>
      </c>
      <c r="R97" s="98"/>
      <c r="S97" s="98"/>
      <c r="T97" s="97"/>
    </row>
    <row r="98" spans="1:20" ht="21" thickBot="1">
      <c r="A98" s="91"/>
      <c r="B98" s="92"/>
      <c r="C98" s="35"/>
      <c r="D98" s="87"/>
      <c r="E98" s="8">
        <v>-10.7999999999999</v>
      </c>
      <c r="F98" s="53">
        <f t="shared" si="1"/>
        <v>-58.31999999999891</v>
      </c>
      <c r="R98" s="98"/>
      <c r="S98" s="98"/>
      <c r="T98" s="97"/>
    </row>
    <row r="99" spans="1:20" ht="21" thickBot="1">
      <c r="A99" s="90"/>
      <c r="B99" s="92"/>
      <c r="C99" s="35"/>
      <c r="D99" s="87"/>
      <c r="E99" s="8">
        <v>-10.6999999999999</v>
      </c>
      <c r="F99" s="53">
        <f t="shared" si="1"/>
        <v>-57.244999999998925</v>
      </c>
      <c r="R99" s="98"/>
      <c r="S99" s="98"/>
      <c r="T99" s="97"/>
    </row>
    <row r="100" spans="1:20" ht="21" thickBot="1">
      <c r="A100" s="91"/>
      <c r="B100" s="92"/>
      <c r="C100" s="35"/>
      <c r="D100" s="87"/>
      <c r="E100" s="8">
        <v>-10.5999999999999</v>
      </c>
      <c r="F100" s="53">
        <f t="shared" si="1"/>
        <v>-56.17999999999894</v>
      </c>
      <c r="R100" s="98"/>
      <c r="S100" s="98"/>
      <c r="T100" s="97"/>
    </row>
    <row r="101" spans="1:20" ht="21" thickBot="1">
      <c r="A101" s="90"/>
      <c r="B101" s="92"/>
      <c r="C101" s="35"/>
      <c r="D101" s="87"/>
      <c r="E101" s="8">
        <v>-10.4999999999999</v>
      </c>
      <c r="F101" s="53">
        <f t="shared" si="1"/>
        <v>-55.124999999998956</v>
      </c>
      <c r="R101" s="98"/>
      <c r="S101" s="98"/>
      <c r="T101" s="97"/>
    </row>
    <row r="102" spans="1:20" ht="21" thickBot="1">
      <c r="A102" s="91"/>
      <c r="B102" s="92"/>
      <c r="C102" s="35"/>
      <c r="D102" s="87"/>
      <c r="E102" s="8">
        <v>-10.3999999999999</v>
      </c>
      <c r="F102" s="53">
        <f t="shared" si="1"/>
        <v>-54.07999999999897</v>
      </c>
      <c r="R102" s="98"/>
      <c r="S102" s="98"/>
      <c r="T102" s="97"/>
    </row>
    <row r="103" spans="1:20" ht="21" thickBot="1">
      <c r="A103" s="90"/>
      <c r="B103" s="92"/>
      <c r="C103" s="35"/>
      <c r="D103" s="87"/>
      <c r="E103" s="8">
        <v>-10.2999999999999</v>
      </c>
      <c r="F103" s="53">
        <f t="shared" si="1"/>
        <v>-53.044999999998964</v>
      </c>
      <c r="R103" s="98"/>
      <c r="S103" s="98"/>
      <c r="T103" s="97"/>
    </row>
    <row r="104" spans="1:20" ht="21" thickBot="1">
      <c r="A104" s="91"/>
      <c r="B104" s="92"/>
      <c r="C104" s="35"/>
      <c r="D104" s="87"/>
      <c r="E104" s="8">
        <v>-10.1999999999999</v>
      </c>
      <c r="F104" s="53">
        <f t="shared" si="1"/>
        <v>-52.01999999999898</v>
      </c>
      <c r="R104" s="98"/>
      <c r="S104" s="98"/>
      <c r="T104" s="97"/>
    </row>
    <row r="105" spans="1:20" ht="21" thickBot="1">
      <c r="A105" s="90"/>
      <c r="B105" s="92"/>
      <c r="C105" s="35"/>
      <c r="D105" s="87"/>
      <c r="E105" s="8">
        <v>-10.0999999999999</v>
      </c>
      <c r="F105" s="53">
        <f t="shared" si="1"/>
        <v>-51.004999999998994</v>
      </c>
      <c r="R105" s="98"/>
      <c r="S105" s="98"/>
      <c r="T105" s="97"/>
    </row>
    <row r="106" spans="1:20" ht="21" thickBot="1">
      <c r="A106" s="91"/>
      <c r="B106" s="92"/>
      <c r="C106" s="35"/>
      <c r="D106" s="87"/>
      <c r="E106" s="8">
        <v>-9.9999999999999</v>
      </c>
      <c r="F106" s="53">
        <f t="shared" si="1"/>
        <v>-49.999999999999005</v>
      </c>
      <c r="R106" s="98"/>
      <c r="S106" s="98"/>
      <c r="T106" s="97"/>
    </row>
    <row r="107" spans="1:20" ht="21" thickBot="1">
      <c r="A107" s="90"/>
      <c r="B107" s="92"/>
      <c r="C107" s="35"/>
      <c r="D107" s="87"/>
      <c r="E107" s="8">
        <v>-9.8999999999999</v>
      </c>
      <c r="F107" s="53">
        <f t="shared" si="1"/>
        <v>-49.00499999999902</v>
      </c>
      <c r="R107" s="98"/>
      <c r="S107" s="98"/>
      <c r="T107" s="97"/>
    </row>
    <row r="108" spans="1:20" ht="21" thickBot="1">
      <c r="A108" s="91"/>
      <c r="B108" s="92"/>
      <c r="C108" s="35"/>
      <c r="D108" s="87"/>
      <c r="E108" s="8">
        <v>-9.7999999999999</v>
      </c>
      <c r="F108" s="53">
        <f t="shared" si="1"/>
        <v>-48.019999999999015</v>
      </c>
      <c r="R108" s="98"/>
      <c r="S108" s="98"/>
      <c r="T108" s="97"/>
    </row>
    <row r="109" spans="1:20" ht="21" thickBot="1">
      <c r="A109" s="90"/>
      <c r="B109" s="92"/>
      <c r="C109" s="35"/>
      <c r="D109" s="87"/>
      <c r="E109" s="8">
        <v>-9.6999999999999</v>
      </c>
      <c r="F109" s="53">
        <f t="shared" si="1"/>
        <v>-47.04499999999903</v>
      </c>
      <c r="R109" s="98"/>
      <c r="S109" s="98"/>
      <c r="T109" s="97"/>
    </row>
    <row r="110" spans="1:20" ht="21" thickBot="1">
      <c r="A110" s="91"/>
      <c r="B110" s="92"/>
      <c r="C110" s="35"/>
      <c r="D110" s="87"/>
      <c r="E110" s="8">
        <v>-9.5999999999999</v>
      </c>
      <c r="F110" s="53">
        <f t="shared" si="1"/>
        <v>-46.07999999999904</v>
      </c>
      <c r="R110" s="98"/>
      <c r="S110" s="98"/>
      <c r="T110" s="97"/>
    </row>
    <row r="111" spans="1:20" ht="21" thickBot="1">
      <c r="A111" s="90"/>
      <c r="B111" s="92"/>
      <c r="C111" s="35"/>
      <c r="D111" s="87"/>
      <c r="E111" s="8">
        <v>-9.4999999999999</v>
      </c>
      <c r="F111" s="53">
        <f t="shared" si="1"/>
        <v>-45.124999999999055</v>
      </c>
      <c r="R111" s="98"/>
      <c r="S111" s="98"/>
      <c r="T111" s="97"/>
    </row>
    <row r="112" spans="1:20" ht="21" thickBot="1">
      <c r="A112" s="91"/>
      <c r="B112" s="92"/>
      <c r="C112" s="35"/>
      <c r="D112" s="87"/>
      <c r="E112" s="8">
        <v>-9.3999999999998</v>
      </c>
      <c r="F112" s="53">
        <f t="shared" si="1"/>
        <v>-44.17999999999812</v>
      </c>
      <c r="R112" s="98"/>
      <c r="S112" s="98"/>
      <c r="T112" s="97"/>
    </row>
    <row r="113" spans="1:20" ht="21" thickBot="1">
      <c r="A113" s="90"/>
      <c r="B113" s="92"/>
      <c r="C113" s="35"/>
      <c r="D113" s="87"/>
      <c r="E113" s="8">
        <v>-9.2999999999998</v>
      </c>
      <c r="F113" s="53">
        <f t="shared" si="1"/>
        <v>-43.24499999999814</v>
      </c>
      <c r="R113" s="98"/>
      <c r="S113" s="98"/>
      <c r="T113" s="97"/>
    </row>
    <row r="114" spans="1:20" ht="21" thickBot="1">
      <c r="A114" s="91"/>
      <c r="B114" s="92"/>
      <c r="C114" s="35"/>
      <c r="D114" s="87"/>
      <c r="E114" s="8">
        <v>-9.1999999999998</v>
      </c>
      <c r="F114" s="53">
        <f t="shared" si="1"/>
        <v>-42.31999999999816</v>
      </c>
      <c r="R114" s="98"/>
      <c r="S114" s="98"/>
      <c r="T114" s="97"/>
    </row>
    <row r="115" spans="1:20" ht="21" thickBot="1">
      <c r="A115" s="90"/>
      <c r="B115" s="92"/>
      <c r="C115" s="35"/>
      <c r="D115" s="87"/>
      <c r="E115" s="8">
        <v>-9.0999999999998</v>
      </c>
      <c r="F115" s="53">
        <f t="shared" si="1"/>
        <v>-41.40499999999819</v>
      </c>
      <c r="R115" s="98"/>
      <c r="S115" s="98"/>
      <c r="T115" s="97"/>
    </row>
    <row r="116" spans="1:20" ht="21" thickBot="1">
      <c r="A116" s="91"/>
      <c r="B116" s="92"/>
      <c r="C116" s="35"/>
      <c r="D116" s="87"/>
      <c r="E116" s="8">
        <v>-8.9999999999998</v>
      </c>
      <c r="F116" s="53">
        <f t="shared" si="1"/>
        <v>-40.499999999998195</v>
      </c>
      <c r="R116" s="98"/>
      <c r="S116" s="98"/>
      <c r="T116" s="97"/>
    </row>
    <row r="117" spans="1:20" ht="21" thickBot="1">
      <c r="A117" s="90"/>
      <c r="B117" s="92"/>
      <c r="C117" s="35"/>
      <c r="D117" s="87"/>
      <c r="E117" s="8">
        <v>-8.8999999999998</v>
      </c>
      <c r="F117" s="53">
        <f t="shared" si="1"/>
        <v>-39.60499999999821</v>
      </c>
      <c r="R117" s="98"/>
      <c r="S117" s="98"/>
      <c r="T117" s="97"/>
    </row>
    <row r="118" spans="1:20" ht="21" thickBot="1">
      <c r="A118" s="91"/>
      <c r="B118" s="92"/>
      <c r="C118" s="35"/>
      <c r="D118" s="87"/>
      <c r="E118" s="8">
        <v>-8.7999999999998</v>
      </c>
      <c r="F118" s="53">
        <f t="shared" si="1"/>
        <v>-38.71999999999824</v>
      </c>
      <c r="R118" s="98"/>
      <c r="S118" s="98"/>
      <c r="T118" s="97"/>
    </row>
    <row r="119" spans="1:20" ht="21" thickBot="1">
      <c r="A119" s="90"/>
      <c r="B119" s="92"/>
      <c r="C119" s="35"/>
      <c r="D119" s="87"/>
      <c r="E119" s="8">
        <v>-8.6999999999998</v>
      </c>
      <c r="F119" s="53">
        <f t="shared" si="1"/>
        <v>-37.844999999998265</v>
      </c>
      <c r="R119" s="98"/>
      <c r="S119" s="98"/>
      <c r="T119" s="97"/>
    </row>
    <row r="120" spans="1:20" ht="21" thickBot="1">
      <c r="A120" s="91"/>
      <c r="B120" s="92"/>
      <c r="C120" s="35"/>
      <c r="D120" s="87"/>
      <c r="E120" s="8">
        <v>-8.5999999999998</v>
      </c>
      <c r="F120" s="53">
        <f t="shared" si="1"/>
        <v>-36.979999999998284</v>
      </c>
      <c r="R120" s="98"/>
      <c r="S120" s="98"/>
      <c r="T120" s="97"/>
    </row>
    <row r="121" spans="1:20" ht="21" thickBot="1">
      <c r="A121" s="90"/>
      <c r="B121" s="92"/>
      <c r="C121" s="35"/>
      <c r="D121" s="87"/>
      <c r="E121" s="8">
        <v>-8.4999999999998</v>
      </c>
      <c r="F121" s="53">
        <f t="shared" si="1"/>
        <v>-36.124999999998295</v>
      </c>
      <c r="R121" s="98"/>
      <c r="S121" s="98"/>
      <c r="T121" s="97"/>
    </row>
    <row r="122" spans="1:20" ht="21" thickBot="1">
      <c r="A122" s="91"/>
      <c r="B122" s="92"/>
      <c r="C122" s="35"/>
      <c r="D122" s="87"/>
      <c r="E122" s="8">
        <v>-8.3999999999998</v>
      </c>
      <c r="F122" s="53">
        <f t="shared" si="1"/>
        <v>-35.27999999999832</v>
      </c>
      <c r="R122" s="98"/>
      <c r="S122" s="98"/>
      <c r="T122" s="97"/>
    </row>
    <row r="123" spans="1:20" ht="21" thickBot="1">
      <c r="A123" s="90"/>
      <c r="B123" s="92"/>
      <c r="C123" s="35"/>
      <c r="D123" s="87"/>
      <c r="E123" s="8">
        <v>-8.2999999999998</v>
      </c>
      <c r="F123" s="53">
        <f t="shared" si="1"/>
        <v>-34.44499999999834</v>
      </c>
      <c r="R123" s="98"/>
      <c r="S123" s="98"/>
      <c r="T123" s="97"/>
    </row>
    <row r="124" spans="1:20" ht="21" thickBot="1">
      <c r="A124" s="91"/>
      <c r="B124" s="92"/>
      <c r="C124" s="35"/>
      <c r="D124" s="87"/>
      <c r="E124" s="8">
        <v>-8.1999999999998</v>
      </c>
      <c r="F124" s="53">
        <f t="shared" si="1"/>
        <v>-33.61999999999836</v>
      </c>
      <c r="R124" s="98"/>
      <c r="S124" s="98"/>
      <c r="T124" s="97"/>
    </row>
    <row r="125" spans="1:20" ht="21" thickBot="1">
      <c r="A125" s="90"/>
      <c r="B125" s="92"/>
      <c r="C125" s="35"/>
      <c r="D125" s="87"/>
      <c r="E125" s="8">
        <v>-8.0999999999998</v>
      </c>
      <c r="F125" s="53">
        <f t="shared" si="1"/>
        <v>-32.80499999999839</v>
      </c>
      <c r="R125" s="98"/>
      <c r="S125" s="98"/>
      <c r="T125" s="97"/>
    </row>
    <row r="126" spans="1:20" ht="21" thickBot="1">
      <c r="A126" s="91"/>
      <c r="B126" s="92"/>
      <c r="C126" s="35"/>
      <c r="D126" s="87"/>
      <c r="E126" s="8">
        <v>-7.9999999999998</v>
      </c>
      <c r="F126" s="53">
        <f t="shared" si="1"/>
        <v>-31.9999999999984</v>
      </c>
      <c r="R126" s="98"/>
      <c r="S126" s="98"/>
      <c r="T126" s="97"/>
    </row>
    <row r="127" spans="1:20" ht="21" thickBot="1">
      <c r="A127" s="90"/>
      <c r="B127" s="92"/>
      <c r="C127" s="35"/>
      <c r="D127" s="87"/>
      <c r="E127" s="8">
        <v>-7.8999999999998</v>
      </c>
      <c r="F127" s="53">
        <f t="shared" si="1"/>
        <v>-31.204999999998417</v>
      </c>
      <c r="R127" s="98"/>
      <c r="S127" s="98"/>
      <c r="T127" s="97"/>
    </row>
    <row r="128" spans="1:20" ht="21" thickBot="1">
      <c r="A128" s="91"/>
      <c r="B128" s="92"/>
      <c r="C128" s="35"/>
      <c r="D128" s="87"/>
      <c r="E128" s="8">
        <v>-7.7999999999998</v>
      </c>
      <c r="F128" s="53">
        <f t="shared" si="1"/>
        <v>-30.41999999999844</v>
      </c>
      <c r="R128" s="98"/>
      <c r="S128" s="98"/>
      <c r="T128" s="97"/>
    </row>
    <row r="129" spans="1:20" ht="21" thickBot="1">
      <c r="A129" s="90"/>
      <c r="B129" s="92"/>
      <c r="C129" s="35"/>
      <c r="D129" s="87"/>
      <c r="E129" s="8">
        <v>-7.6999999999998</v>
      </c>
      <c r="F129" s="53">
        <f t="shared" si="1"/>
        <v>-29.64499999999846</v>
      </c>
      <c r="R129" s="98"/>
      <c r="S129" s="98"/>
      <c r="T129" s="97"/>
    </row>
    <row r="130" spans="1:20" ht="21" thickBot="1">
      <c r="A130" s="91"/>
      <c r="B130" s="92"/>
      <c r="C130" s="35"/>
      <c r="D130" s="87"/>
      <c r="E130" s="8">
        <v>-7.5999999999998</v>
      </c>
      <c r="F130" s="53">
        <f t="shared" si="1"/>
        <v>-28.87999999999848</v>
      </c>
      <c r="R130" s="98"/>
      <c r="S130" s="98"/>
      <c r="T130" s="97"/>
    </row>
    <row r="131" spans="1:20" ht="21" thickBot="1">
      <c r="A131" s="90"/>
      <c r="B131" s="92"/>
      <c r="C131" s="35"/>
      <c r="D131" s="87"/>
      <c r="E131" s="8">
        <v>-7.4999999999998</v>
      </c>
      <c r="F131" s="53">
        <f t="shared" si="1"/>
        <v>-28.1249999999985</v>
      </c>
      <c r="R131" s="98"/>
      <c r="S131" s="98"/>
      <c r="T131" s="97"/>
    </row>
    <row r="132" spans="1:20" ht="21" thickBot="1">
      <c r="A132" s="91"/>
      <c r="B132" s="92"/>
      <c r="C132" s="35"/>
      <c r="D132" s="87"/>
      <c r="E132" s="8">
        <v>-7.3999999999998</v>
      </c>
      <c r="F132" s="53">
        <f t="shared" si="1"/>
        <v>-27.379999999998518</v>
      </c>
      <c r="R132" s="98"/>
      <c r="S132" s="98"/>
      <c r="T132" s="97"/>
    </row>
    <row r="133" spans="1:20" ht="21" thickBot="1">
      <c r="A133" s="90"/>
      <c r="B133" s="92"/>
      <c r="C133" s="35"/>
      <c r="D133" s="87"/>
      <c r="E133" s="8">
        <v>-7.2999999999998</v>
      </c>
      <c r="F133" s="53">
        <f aca="true" t="shared" si="2" ref="F133:F196">($B$2)*($E133)^2</f>
        <v>-26.64499999999854</v>
      </c>
      <c r="R133" s="98"/>
      <c r="S133" s="98"/>
      <c r="T133" s="97"/>
    </row>
    <row r="134" spans="1:20" ht="21" thickBot="1">
      <c r="A134" s="91"/>
      <c r="B134" s="92"/>
      <c r="C134" s="35"/>
      <c r="D134" s="87"/>
      <c r="E134" s="8">
        <v>-7.1999999999998</v>
      </c>
      <c r="F134" s="53">
        <f t="shared" si="2"/>
        <v>-25.919999999998563</v>
      </c>
      <c r="R134" s="98"/>
      <c r="S134" s="98"/>
      <c r="T134" s="97"/>
    </row>
    <row r="135" spans="1:20" ht="21" thickBot="1">
      <c r="A135" s="90"/>
      <c r="B135" s="92"/>
      <c r="C135" s="35"/>
      <c r="D135" s="87"/>
      <c r="E135" s="8">
        <v>-7.0999999999998</v>
      </c>
      <c r="F135" s="53">
        <f t="shared" si="2"/>
        <v>-25.204999999998577</v>
      </c>
      <c r="R135" s="98"/>
      <c r="S135" s="98"/>
      <c r="T135" s="97"/>
    </row>
    <row r="136" spans="1:20" ht="21" thickBot="1">
      <c r="A136" s="91"/>
      <c r="B136" s="92"/>
      <c r="C136" s="35"/>
      <c r="D136" s="87"/>
      <c r="E136" s="8">
        <v>-6.9999999999998</v>
      </c>
      <c r="F136" s="53">
        <f t="shared" si="2"/>
        <v>-24.4999999999986</v>
      </c>
      <c r="R136" s="98"/>
      <c r="S136" s="98"/>
      <c r="T136" s="97"/>
    </row>
    <row r="137" spans="1:20" ht="21" thickBot="1">
      <c r="A137" s="90"/>
      <c r="B137" s="92"/>
      <c r="C137" s="35"/>
      <c r="D137" s="87"/>
      <c r="E137" s="8">
        <v>-6.8999999999998</v>
      </c>
      <c r="F137" s="53">
        <f t="shared" si="2"/>
        <v>-23.804999999998618</v>
      </c>
      <c r="R137" s="98"/>
      <c r="S137" s="98"/>
      <c r="T137" s="97"/>
    </row>
    <row r="138" spans="1:20" ht="21" thickBot="1">
      <c r="A138" s="91"/>
      <c r="B138" s="92"/>
      <c r="C138" s="35"/>
      <c r="D138" s="87"/>
      <c r="E138" s="8">
        <v>-6.7999999999998</v>
      </c>
      <c r="F138" s="53">
        <f t="shared" si="2"/>
        <v>-23.11999999999864</v>
      </c>
      <c r="R138" s="98"/>
      <c r="S138" s="98"/>
      <c r="T138" s="97"/>
    </row>
    <row r="139" spans="1:20" ht="21" thickBot="1">
      <c r="A139" s="90"/>
      <c r="B139" s="92"/>
      <c r="C139" s="35"/>
      <c r="D139" s="87"/>
      <c r="E139" s="8">
        <v>-6.6999999999998</v>
      </c>
      <c r="F139" s="53">
        <f t="shared" si="2"/>
        <v>-22.44499999999866</v>
      </c>
      <c r="R139" s="98"/>
      <c r="S139" s="98"/>
      <c r="T139" s="97"/>
    </row>
    <row r="140" spans="1:20" ht="21" thickBot="1">
      <c r="A140" s="91"/>
      <c r="B140" s="92"/>
      <c r="C140" s="35"/>
      <c r="D140" s="87"/>
      <c r="E140" s="8">
        <v>-6.5999999999998</v>
      </c>
      <c r="F140" s="53">
        <f t="shared" si="2"/>
        <v>-21.77999999999868</v>
      </c>
      <c r="R140" s="98"/>
      <c r="S140" s="98"/>
      <c r="T140" s="97"/>
    </row>
    <row r="141" spans="1:20" ht="21" thickBot="1">
      <c r="A141" s="90"/>
      <c r="B141" s="92"/>
      <c r="C141" s="35"/>
      <c r="D141" s="87"/>
      <c r="E141" s="8">
        <v>-6.4999999999998</v>
      </c>
      <c r="F141" s="53">
        <f t="shared" si="2"/>
        <v>-21.1249999999987</v>
      </c>
      <c r="R141" s="98"/>
      <c r="S141" s="98"/>
      <c r="T141" s="97"/>
    </row>
    <row r="142" spans="1:20" ht="21" thickBot="1">
      <c r="A142" s="91"/>
      <c r="B142" s="92"/>
      <c r="C142" s="35"/>
      <c r="D142" s="87"/>
      <c r="E142" s="8">
        <v>-6.3999999999998</v>
      </c>
      <c r="F142" s="53">
        <f t="shared" si="2"/>
        <v>-20.479999999998718</v>
      </c>
      <c r="R142" s="98"/>
      <c r="S142" s="98"/>
      <c r="T142" s="97"/>
    </row>
    <row r="143" spans="1:20" ht="21" thickBot="1">
      <c r="A143" s="90"/>
      <c r="B143" s="92"/>
      <c r="C143" s="35"/>
      <c r="D143" s="87"/>
      <c r="E143" s="8">
        <v>-6.2999999999998</v>
      </c>
      <c r="F143" s="53">
        <f t="shared" si="2"/>
        <v>-19.84499999999874</v>
      </c>
      <c r="R143" s="98"/>
      <c r="S143" s="98"/>
      <c r="T143" s="97"/>
    </row>
    <row r="144" spans="1:20" ht="21" thickBot="1">
      <c r="A144" s="91"/>
      <c r="B144" s="92"/>
      <c r="C144" s="35"/>
      <c r="D144" s="87"/>
      <c r="E144" s="8">
        <v>-6.1999999999998</v>
      </c>
      <c r="F144" s="53">
        <f t="shared" si="2"/>
        <v>-19.219999999998763</v>
      </c>
      <c r="R144" s="98"/>
      <c r="S144" s="98"/>
      <c r="T144" s="97"/>
    </row>
    <row r="145" spans="1:20" ht="21" thickBot="1">
      <c r="A145" s="90"/>
      <c r="B145" s="92"/>
      <c r="C145" s="35"/>
      <c r="D145" s="87"/>
      <c r="E145" s="8">
        <v>-6.0999999999998</v>
      </c>
      <c r="F145" s="53">
        <f t="shared" si="2"/>
        <v>-18.60499999999878</v>
      </c>
      <c r="R145" s="98"/>
      <c r="S145" s="98"/>
      <c r="T145" s="97"/>
    </row>
    <row r="146" spans="1:20" ht="21" thickBot="1">
      <c r="A146" s="91"/>
      <c r="B146" s="92"/>
      <c r="C146" s="35"/>
      <c r="D146" s="87"/>
      <c r="E146" s="8">
        <v>-5.9999999999998</v>
      </c>
      <c r="F146" s="53">
        <f t="shared" si="2"/>
        <v>-17.9999999999988</v>
      </c>
      <c r="R146" s="98"/>
      <c r="S146" s="98"/>
      <c r="T146" s="97"/>
    </row>
    <row r="147" spans="1:20" ht="21" thickBot="1">
      <c r="A147" s="90"/>
      <c r="B147" s="92"/>
      <c r="C147" s="35"/>
      <c r="D147" s="87"/>
      <c r="E147" s="8">
        <v>-5.8999999999998</v>
      </c>
      <c r="F147" s="53">
        <f t="shared" si="2"/>
        <v>-17.404999999998818</v>
      </c>
      <c r="R147" s="98"/>
      <c r="S147" s="98"/>
      <c r="T147" s="97"/>
    </row>
    <row r="148" spans="1:20" ht="21" thickBot="1">
      <c r="A148" s="91"/>
      <c r="B148" s="92"/>
      <c r="C148" s="35"/>
      <c r="D148" s="87"/>
      <c r="E148" s="8">
        <v>-5.7999999999998</v>
      </c>
      <c r="F148" s="53">
        <f t="shared" si="2"/>
        <v>-16.81999999999884</v>
      </c>
      <c r="R148" s="98"/>
      <c r="S148" s="98"/>
      <c r="T148" s="97"/>
    </row>
    <row r="149" spans="1:20" ht="21" thickBot="1">
      <c r="A149" s="90"/>
      <c r="B149" s="92"/>
      <c r="C149" s="35"/>
      <c r="D149" s="87"/>
      <c r="E149" s="8">
        <v>-5.6999999999998</v>
      </c>
      <c r="F149" s="53">
        <f t="shared" si="2"/>
        <v>-16.24499999999886</v>
      </c>
      <c r="R149" s="98"/>
      <c r="S149" s="98"/>
      <c r="T149" s="97"/>
    </row>
    <row r="150" spans="1:20" ht="21" thickBot="1">
      <c r="A150" s="91"/>
      <c r="B150" s="92"/>
      <c r="C150" s="35"/>
      <c r="D150" s="87"/>
      <c r="E150" s="8">
        <v>-5.5999999999998</v>
      </c>
      <c r="F150" s="53">
        <f t="shared" si="2"/>
        <v>-15.679999999998879</v>
      </c>
      <c r="R150" s="98"/>
      <c r="S150" s="98"/>
      <c r="T150" s="97"/>
    </row>
    <row r="151" spans="1:20" ht="21" thickBot="1">
      <c r="A151" s="90"/>
      <c r="B151" s="92"/>
      <c r="C151" s="35"/>
      <c r="D151" s="87"/>
      <c r="E151" s="8">
        <v>-5.4999999999998</v>
      </c>
      <c r="F151" s="53">
        <f t="shared" si="2"/>
        <v>-15.1249999999989</v>
      </c>
      <c r="R151" s="98"/>
      <c r="S151" s="98"/>
      <c r="T151" s="97"/>
    </row>
    <row r="152" spans="1:20" ht="21" thickBot="1">
      <c r="A152" s="91"/>
      <c r="B152" s="92"/>
      <c r="C152" s="35"/>
      <c r="D152" s="87"/>
      <c r="E152" s="8">
        <v>-5.3999999999998</v>
      </c>
      <c r="F152" s="53">
        <f t="shared" si="2"/>
        <v>-14.579999999998918</v>
      </c>
      <c r="R152" s="98"/>
      <c r="S152" s="98"/>
      <c r="T152" s="97"/>
    </row>
    <row r="153" spans="1:20" ht="21" thickBot="1">
      <c r="A153" s="90"/>
      <c r="B153" s="92"/>
      <c r="C153" s="35"/>
      <c r="D153" s="87"/>
      <c r="E153" s="8">
        <v>-5.2999999999998</v>
      </c>
      <c r="F153" s="53">
        <f t="shared" si="2"/>
        <v>-14.04499999999894</v>
      </c>
      <c r="R153" s="98"/>
      <c r="S153" s="98"/>
      <c r="T153" s="97"/>
    </row>
    <row r="154" spans="1:20" ht="21" thickBot="1">
      <c r="A154" s="91"/>
      <c r="B154" s="92"/>
      <c r="C154" s="35"/>
      <c r="D154" s="87"/>
      <c r="E154" s="8">
        <v>-5.1999999999998</v>
      </c>
      <c r="F154" s="53">
        <f t="shared" si="2"/>
        <v>-13.519999999998962</v>
      </c>
      <c r="R154" s="98"/>
      <c r="S154" s="98"/>
      <c r="T154" s="97"/>
    </row>
    <row r="155" spans="1:20" ht="21" thickBot="1">
      <c r="A155" s="90"/>
      <c r="B155" s="92"/>
      <c r="C155" s="35"/>
      <c r="D155" s="87"/>
      <c r="E155" s="8">
        <v>-5.0999999999998</v>
      </c>
      <c r="F155" s="53">
        <f t="shared" si="2"/>
        <v>-13.00499999999898</v>
      </c>
      <c r="R155" s="98"/>
      <c r="S155" s="98"/>
      <c r="T155" s="97"/>
    </row>
    <row r="156" spans="1:20" ht="21" thickBot="1">
      <c r="A156" s="91"/>
      <c r="B156" s="92"/>
      <c r="C156" s="35"/>
      <c r="D156" s="87"/>
      <c r="E156" s="8">
        <v>-4.9999999999998</v>
      </c>
      <c r="F156" s="53">
        <f t="shared" si="2"/>
        <v>-12.499999999999002</v>
      </c>
      <c r="R156" s="98"/>
      <c r="S156" s="98"/>
      <c r="T156" s="97"/>
    </row>
    <row r="157" spans="1:20" ht="21" thickBot="1">
      <c r="A157" s="90"/>
      <c r="B157" s="92"/>
      <c r="C157" s="35"/>
      <c r="D157" s="87"/>
      <c r="E157" s="8">
        <v>-4.8999999999998</v>
      </c>
      <c r="F157" s="53">
        <f t="shared" si="2"/>
        <v>-12.004999999999018</v>
      </c>
      <c r="R157" s="98"/>
      <c r="S157" s="98"/>
      <c r="T157" s="97"/>
    </row>
    <row r="158" spans="1:20" ht="21" thickBot="1">
      <c r="A158" s="91"/>
      <c r="B158" s="92"/>
      <c r="C158" s="35"/>
      <c r="D158" s="87"/>
      <c r="E158" s="8">
        <v>-4.7999999999998</v>
      </c>
      <c r="F158" s="53">
        <f t="shared" si="2"/>
        <v>-11.51999999999904</v>
      </c>
      <c r="R158" s="98"/>
      <c r="S158" s="98"/>
      <c r="T158" s="97"/>
    </row>
    <row r="159" spans="1:20" ht="21" thickBot="1">
      <c r="A159" s="90"/>
      <c r="B159" s="92"/>
      <c r="C159" s="35"/>
      <c r="D159" s="87"/>
      <c r="E159" s="8">
        <v>-4.6999999999998</v>
      </c>
      <c r="F159" s="53">
        <f t="shared" si="2"/>
        <v>-11.044999999999062</v>
      </c>
      <c r="R159" s="98"/>
      <c r="S159" s="98"/>
      <c r="T159" s="97"/>
    </row>
    <row r="160" spans="1:20" ht="21" thickBot="1">
      <c r="A160" s="91"/>
      <c r="B160" s="92"/>
      <c r="C160" s="35"/>
      <c r="D160" s="87"/>
      <c r="E160" s="8">
        <v>-4.5999999999998</v>
      </c>
      <c r="F160" s="53">
        <f t="shared" si="2"/>
        <v>-10.57999999999908</v>
      </c>
      <c r="R160" s="98"/>
      <c r="S160" s="98"/>
      <c r="T160" s="97"/>
    </row>
    <row r="161" spans="1:20" ht="21" thickBot="1">
      <c r="A161" s="90"/>
      <c r="B161" s="92"/>
      <c r="C161" s="35"/>
      <c r="D161" s="87"/>
      <c r="E161" s="8">
        <v>-4.4999999999998</v>
      </c>
      <c r="F161" s="53">
        <f t="shared" si="2"/>
        <v>-10.124999999999101</v>
      </c>
      <c r="R161" s="98"/>
      <c r="S161" s="98"/>
      <c r="T161" s="97"/>
    </row>
    <row r="162" spans="1:20" ht="21" thickBot="1">
      <c r="A162" s="91"/>
      <c r="B162" s="92"/>
      <c r="C162" s="35"/>
      <c r="D162" s="87"/>
      <c r="E162" s="8">
        <v>-4.3999999999998</v>
      </c>
      <c r="F162" s="53">
        <f t="shared" si="2"/>
        <v>-9.679999999999119</v>
      </c>
      <c r="R162" s="98"/>
      <c r="S162" s="98"/>
      <c r="T162" s="97"/>
    </row>
    <row r="163" spans="1:20" ht="21" thickBot="1">
      <c r="A163" s="90"/>
      <c r="B163" s="92"/>
      <c r="C163" s="35"/>
      <c r="D163" s="87"/>
      <c r="E163" s="8">
        <v>-4.2999999999998</v>
      </c>
      <c r="F163" s="53">
        <f t="shared" si="2"/>
        <v>-9.24499999999914</v>
      </c>
      <c r="R163" s="98"/>
      <c r="S163" s="98"/>
      <c r="T163" s="97"/>
    </row>
    <row r="164" spans="1:20" ht="21" thickBot="1">
      <c r="A164" s="91"/>
      <c r="B164" s="92"/>
      <c r="C164" s="35"/>
      <c r="D164" s="87"/>
      <c r="E164" s="8">
        <v>-4.1999999999998</v>
      </c>
      <c r="F164" s="53">
        <f t="shared" si="2"/>
        <v>-8.819999999999162</v>
      </c>
      <c r="R164" s="98"/>
      <c r="S164" s="98"/>
      <c r="T164" s="97"/>
    </row>
    <row r="165" spans="1:20" ht="21" thickBot="1">
      <c r="A165" s="90"/>
      <c r="B165" s="92"/>
      <c r="C165" s="35"/>
      <c r="D165" s="87"/>
      <c r="E165" s="8">
        <v>-4.0999999999998</v>
      </c>
      <c r="F165" s="53">
        <f t="shared" si="2"/>
        <v>-8.404999999999179</v>
      </c>
      <c r="R165" s="98"/>
      <c r="S165" s="98"/>
      <c r="T165" s="97"/>
    </row>
    <row r="166" spans="1:20" ht="21" thickBot="1">
      <c r="A166" s="91"/>
      <c r="B166" s="92"/>
      <c r="C166" s="35"/>
      <c r="D166" s="87"/>
      <c r="E166" s="8">
        <v>-3.9999999999998</v>
      </c>
      <c r="F166" s="53">
        <f t="shared" si="2"/>
        <v>-7.999999999999201</v>
      </c>
      <c r="R166" s="98"/>
      <c r="S166" s="98"/>
      <c r="T166" s="97"/>
    </row>
    <row r="167" spans="1:20" ht="21" thickBot="1">
      <c r="A167" s="90"/>
      <c r="B167" s="92"/>
      <c r="C167" s="35"/>
      <c r="D167" s="87"/>
      <c r="E167" s="8">
        <v>-3.8999999999998</v>
      </c>
      <c r="F167" s="53">
        <f t="shared" si="2"/>
        <v>-7.604999999999221</v>
      </c>
      <c r="R167" s="98"/>
      <c r="S167" s="98"/>
      <c r="T167" s="97"/>
    </row>
    <row r="168" spans="1:20" ht="21" thickBot="1">
      <c r="A168" s="91"/>
      <c r="B168" s="92"/>
      <c r="C168" s="35"/>
      <c r="D168" s="87"/>
      <c r="E168" s="8">
        <v>-3.7999999999998</v>
      </c>
      <c r="F168" s="53">
        <f t="shared" si="2"/>
        <v>-7.21999999999924</v>
      </c>
      <c r="R168" s="98"/>
      <c r="S168" s="98"/>
      <c r="T168" s="97"/>
    </row>
    <row r="169" spans="1:20" ht="21" thickBot="1">
      <c r="A169" s="90"/>
      <c r="B169" s="92"/>
      <c r="C169" s="35"/>
      <c r="D169" s="87"/>
      <c r="E169" s="8">
        <v>-3.6999999999998</v>
      </c>
      <c r="F169" s="53">
        <f t="shared" si="2"/>
        <v>-6.84499999999926</v>
      </c>
      <c r="R169" s="98"/>
      <c r="S169" s="98"/>
      <c r="T169" s="97"/>
    </row>
    <row r="170" spans="1:20" ht="21" thickBot="1">
      <c r="A170" s="91"/>
      <c r="B170" s="92"/>
      <c r="C170" s="35"/>
      <c r="D170" s="87"/>
      <c r="E170" s="8">
        <v>-3.5999999999998</v>
      </c>
      <c r="F170" s="53">
        <f t="shared" si="2"/>
        <v>-6.479999999999279</v>
      </c>
      <c r="R170" s="98"/>
      <c r="S170" s="98"/>
      <c r="T170" s="97"/>
    </row>
    <row r="171" spans="1:20" ht="21" thickBot="1">
      <c r="A171" s="90"/>
      <c r="B171" s="92"/>
      <c r="C171" s="35"/>
      <c r="D171" s="87"/>
      <c r="E171" s="8">
        <v>-3.4999999999998</v>
      </c>
      <c r="F171" s="53">
        <f t="shared" si="2"/>
        <v>-6.1249999999993</v>
      </c>
      <c r="R171" s="98"/>
      <c r="S171" s="98"/>
      <c r="T171" s="97"/>
    </row>
    <row r="172" spans="1:20" ht="21" thickBot="1">
      <c r="A172" s="91"/>
      <c r="B172" s="92"/>
      <c r="C172" s="35"/>
      <c r="D172" s="87"/>
      <c r="E172" s="8">
        <v>-3.3999999999998</v>
      </c>
      <c r="F172" s="53">
        <f t="shared" si="2"/>
        <v>-5.77999999999932</v>
      </c>
      <c r="R172" s="98"/>
      <c r="S172" s="98"/>
      <c r="T172" s="97"/>
    </row>
    <row r="173" spans="1:20" ht="21" thickBot="1">
      <c r="A173" s="90"/>
      <c r="B173" s="92"/>
      <c r="C173" s="35"/>
      <c r="D173" s="87"/>
      <c r="E173" s="8">
        <v>-3.2999999999998</v>
      </c>
      <c r="F173" s="53">
        <f t="shared" si="2"/>
        <v>-5.44499999999934</v>
      </c>
      <c r="R173" s="98"/>
      <c r="S173" s="98"/>
      <c r="T173" s="97"/>
    </row>
    <row r="174" spans="1:20" ht="21" thickBot="1">
      <c r="A174" s="91"/>
      <c r="B174" s="92"/>
      <c r="C174" s="35"/>
      <c r="D174" s="87"/>
      <c r="E174" s="8">
        <v>-3.1999999999998</v>
      </c>
      <c r="F174" s="53">
        <f t="shared" si="2"/>
        <v>-5.11999999999936</v>
      </c>
      <c r="R174" s="98"/>
      <c r="S174" s="98"/>
      <c r="T174" s="97"/>
    </row>
    <row r="175" spans="1:20" ht="21" thickBot="1">
      <c r="A175" s="90"/>
      <c r="B175" s="92"/>
      <c r="C175" s="35"/>
      <c r="D175" s="87"/>
      <c r="E175" s="8">
        <v>-3.0999999999998</v>
      </c>
      <c r="F175" s="53">
        <f t="shared" si="2"/>
        <v>-4.80499999999938</v>
      </c>
      <c r="R175" s="98"/>
      <c r="S175" s="98"/>
      <c r="T175" s="97"/>
    </row>
    <row r="176" spans="1:20" ht="21" thickBot="1">
      <c r="A176" s="91"/>
      <c r="B176" s="92"/>
      <c r="C176" s="35"/>
      <c r="D176" s="87"/>
      <c r="E176" s="8">
        <v>-2.9999999999998</v>
      </c>
      <c r="F176" s="53">
        <f t="shared" si="2"/>
        <v>-4.4999999999994005</v>
      </c>
      <c r="R176" s="98"/>
      <c r="S176" s="98"/>
      <c r="T176" s="97"/>
    </row>
    <row r="177" spans="1:20" ht="21" thickBot="1">
      <c r="A177" s="90"/>
      <c r="B177" s="92"/>
      <c r="C177" s="35"/>
      <c r="D177" s="87"/>
      <c r="E177" s="8">
        <v>-2.8999999999998</v>
      </c>
      <c r="F177" s="53">
        <f t="shared" si="2"/>
        <v>-4.20499999999942</v>
      </c>
      <c r="R177" s="98"/>
      <c r="S177" s="98"/>
      <c r="T177" s="97"/>
    </row>
    <row r="178" spans="1:20" ht="21" thickBot="1">
      <c r="A178" s="91"/>
      <c r="B178" s="92"/>
      <c r="C178" s="35"/>
      <c r="D178" s="87"/>
      <c r="E178" s="8">
        <v>-2.7999999999998</v>
      </c>
      <c r="F178" s="53">
        <f t="shared" si="2"/>
        <v>-3.91999999999944</v>
      </c>
      <c r="R178" s="98"/>
      <c r="S178" s="98"/>
      <c r="T178" s="97"/>
    </row>
    <row r="179" spans="1:20" ht="21" thickBot="1">
      <c r="A179" s="90"/>
      <c r="B179" s="92"/>
      <c r="C179" s="35"/>
      <c r="D179" s="87"/>
      <c r="E179" s="8">
        <v>-2.6999999999998</v>
      </c>
      <c r="F179" s="53">
        <f t="shared" si="2"/>
        <v>-3.6449999999994596</v>
      </c>
      <c r="R179" s="98"/>
      <c r="S179" s="98"/>
      <c r="T179" s="97"/>
    </row>
    <row r="180" spans="1:20" ht="21" thickBot="1">
      <c r="A180" s="91"/>
      <c r="B180" s="92"/>
      <c r="C180" s="35"/>
      <c r="D180" s="87"/>
      <c r="E180" s="8">
        <v>-2.5999999999998</v>
      </c>
      <c r="F180" s="53">
        <f t="shared" si="2"/>
        <v>-3.3799999999994794</v>
      </c>
      <c r="R180" s="98"/>
      <c r="S180" s="98"/>
      <c r="T180" s="97"/>
    </row>
    <row r="181" spans="1:20" ht="21" thickBot="1">
      <c r="A181" s="90"/>
      <c r="B181" s="92"/>
      <c r="C181" s="35"/>
      <c r="D181" s="87"/>
      <c r="E181" s="8">
        <v>-2.4999999999998</v>
      </c>
      <c r="F181" s="53">
        <f t="shared" si="2"/>
        <v>-3.1249999999995004</v>
      </c>
      <c r="R181" s="98"/>
      <c r="S181" s="98"/>
      <c r="T181" s="97"/>
    </row>
    <row r="182" spans="1:20" ht="21" thickBot="1">
      <c r="A182" s="91"/>
      <c r="B182" s="92"/>
      <c r="C182" s="35"/>
      <c r="D182" s="87"/>
      <c r="E182" s="8">
        <v>-2.3999999999997</v>
      </c>
      <c r="F182" s="53">
        <f t="shared" si="2"/>
        <v>-2.8799999999992805</v>
      </c>
      <c r="R182" s="98"/>
      <c r="S182" s="98"/>
      <c r="T182" s="97"/>
    </row>
    <row r="183" spans="1:20" ht="21" thickBot="1">
      <c r="A183" s="90"/>
      <c r="B183" s="92"/>
      <c r="C183" s="35"/>
      <c r="D183" s="87"/>
      <c r="E183" s="8">
        <v>-2.2999999999997</v>
      </c>
      <c r="F183" s="53">
        <f t="shared" si="2"/>
        <v>-2.6449999999993103</v>
      </c>
      <c r="R183" s="98"/>
      <c r="S183" s="98"/>
      <c r="T183" s="97"/>
    </row>
    <row r="184" spans="1:20" ht="21" thickBot="1">
      <c r="A184" s="91"/>
      <c r="B184" s="92"/>
      <c r="C184" s="35"/>
      <c r="D184" s="87"/>
      <c r="E184" s="8">
        <v>-2.1999999999997</v>
      </c>
      <c r="F184" s="53">
        <f t="shared" si="2"/>
        <v>-2.41999999999934</v>
      </c>
      <c r="R184" s="98"/>
      <c r="S184" s="98"/>
      <c r="T184" s="97"/>
    </row>
    <row r="185" spans="1:20" ht="21" thickBot="1">
      <c r="A185" s="90"/>
      <c r="B185" s="92"/>
      <c r="C185" s="35"/>
      <c r="D185" s="87"/>
      <c r="E185" s="8">
        <v>-2.0999999999997</v>
      </c>
      <c r="F185" s="53">
        <f t="shared" si="2"/>
        <v>-2.20499999999937</v>
      </c>
      <c r="R185" s="98"/>
      <c r="S185" s="98"/>
      <c r="T185" s="97"/>
    </row>
    <row r="186" spans="1:20" ht="21" thickBot="1">
      <c r="A186" s="91"/>
      <c r="B186" s="92"/>
      <c r="C186" s="35"/>
      <c r="D186" s="87"/>
      <c r="E186" s="8">
        <v>-1.9999999999997</v>
      </c>
      <c r="F186" s="53">
        <f t="shared" si="2"/>
        <v>-1.9999999999994</v>
      </c>
      <c r="R186" s="98"/>
      <c r="S186" s="98"/>
      <c r="T186" s="97"/>
    </row>
    <row r="187" spans="1:20" ht="21" thickBot="1">
      <c r="A187" s="90"/>
      <c r="B187" s="92"/>
      <c r="C187" s="35"/>
      <c r="D187" s="87"/>
      <c r="E187" s="8">
        <v>-1.8999999999997</v>
      </c>
      <c r="F187" s="53">
        <f t="shared" si="2"/>
        <v>-1.80499999999943</v>
      </c>
      <c r="R187" s="98"/>
      <c r="S187" s="98"/>
      <c r="T187" s="97"/>
    </row>
    <row r="188" spans="1:20" ht="21" thickBot="1">
      <c r="A188" s="91"/>
      <c r="B188" s="92"/>
      <c r="C188" s="35"/>
      <c r="D188" s="87"/>
      <c r="E188" s="8">
        <v>-1.7999999999997</v>
      </c>
      <c r="F188" s="53">
        <f t="shared" si="2"/>
        <v>-1.61999999999946</v>
      </c>
      <c r="R188" s="98"/>
      <c r="S188" s="98"/>
      <c r="T188" s="97"/>
    </row>
    <row r="189" spans="1:20" ht="21" thickBot="1">
      <c r="A189" s="90"/>
      <c r="B189" s="92"/>
      <c r="C189" s="35"/>
      <c r="D189" s="87"/>
      <c r="E189" s="8">
        <v>-1.6999999999997</v>
      </c>
      <c r="F189" s="53">
        <f t="shared" si="2"/>
        <v>-1.44499999999949</v>
      </c>
      <c r="R189" s="98"/>
      <c r="S189" s="98"/>
      <c r="T189" s="97"/>
    </row>
    <row r="190" spans="1:20" ht="21" thickBot="1">
      <c r="A190" s="91"/>
      <c r="B190" s="92"/>
      <c r="C190" s="35"/>
      <c r="D190" s="87"/>
      <c r="E190" s="8">
        <v>-1.5999999999997</v>
      </c>
      <c r="F190" s="53">
        <f t="shared" si="2"/>
        <v>-1.2799999999995202</v>
      </c>
      <c r="R190" s="98"/>
      <c r="S190" s="98"/>
      <c r="T190" s="97"/>
    </row>
    <row r="191" spans="1:20" ht="21" thickBot="1">
      <c r="A191" s="90"/>
      <c r="B191" s="92"/>
      <c r="C191" s="35"/>
      <c r="D191" s="87"/>
      <c r="E191" s="8">
        <v>-1.4999999999997</v>
      </c>
      <c r="F191" s="53">
        <f t="shared" si="2"/>
        <v>-1.1249999999995501</v>
      </c>
      <c r="R191" s="98"/>
      <c r="S191" s="98"/>
      <c r="T191" s="97"/>
    </row>
    <row r="192" spans="1:20" ht="21" thickBot="1">
      <c r="A192" s="91"/>
      <c r="B192" s="92"/>
      <c r="C192" s="35"/>
      <c r="D192" s="87"/>
      <c r="E192" s="8">
        <v>-1.3999999999997</v>
      </c>
      <c r="F192" s="53">
        <f t="shared" si="2"/>
        <v>-0.9799999999995799</v>
      </c>
      <c r="R192" s="98"/>
      <c r="S192" s="98"/>
      <c r="T192" s="97"/>
    </row>
    <row r="193" spans="1:20" ht="21" thickBot="1">
      <c r="A193" s="90"/>
      <c r="B193" s="92"/>
      <c r="C193" s="35"/>
      <c r="D193" s="87"/>
      <c r="E193" s="8">
        <v>-1.2999999999997</v>
      </c>
      <c r="F193" s="53">
        <f t="shared" si="2"/>
        <v>-0.8449999999996101</v>
      </c>
      <c r="R193" s="98"/>
      <c r="S193" s="98"/>
      <c r="T193" s="97"/>
    </row>
    <row r="194" spans="1:20" ht="21" thickBot="1">
      <c r="A194" s="91"/>
      <c r="B194" s="92"/>
      <c r="C194" s="35"/>
      <c r="D194" s="87"/>
      <c r="E194" s="8">
        <v>-1.1999999999997</v>
      </c>
      <c r="F194" s="53">
        <f t="shared" si="2"/>
        <v>-0.7199999999996399</v>
      </c>
      <c r="R194" s="98"/>
      <c r="S194" s="98"/>
      <c r="T194" s="97"/>
    </row>
    <row r="195" spans="1:20" ht="21" thickBot="1">
      <c r="A195" s="90"/>
      <c r="B195" s="92"/>
      <c r="C195" s="35"/>
      <c r="D195" s="87"/>
      <c r="E195" s="8">
        <v>-1.0999999999997</v>
      </c>
      <c r="F195" s="53">
        <f t="shared" si="2"/>
        <v>-0.6049999999996701</v>
      </c>
      <c r="R195" s="98"/>
      <c r="S195" s="98"/>
      <c r="T195" s="97"/>
    </row>
    <row r="196" spans="1:20" ht="21" thickBot="1">
      <c r="A196" s="91"/>
      <c r="B196" s="92"/>
      <c r="C196" s="35"/>
      <c r="D196" s="87"/>
      <c r="E196" s="8">
        <v>-0.999999999999702</v>
      </c>
      <c r="F196" s="53">
        <f t="shared" si="2"/>
        <v>-0.499999999999702</v>
      </c>
      <c r="R196" s="98"/>
      <c r="S196" s="98"/>
      <c r="T196" s="97"/>
    </row>
    <row r="197" spans="1:20" ht="21" thickBot="1">
      <c r="A197" s="90"/>
      <c r="B197" s="92"/>
      <c r="C197" s="35"/>
      <c r="D197" s="87"/>
      <c r="E197" s="8">
        <v>-0.8999999999997</v>
      </c>
      <c r="F197" s="53">
        <f aca="true" t="shared" si="3" ref="F197:F260">($B$2)*($E197)^2</f>
        <v>-0.40499999999973</v>
      </c>
      <c r="R197" s="98"/>
      <c r="S197" s="98"/>
      <c r="T197" s="97"/>
    </row>
    <row r="198" spans="1:20" ht="21" thickBot="1">
      <c r="A198" s="91"/>
      <c r="B198" s="92"/>
      <c r="C198" s="35"/>
      <c r="D198" s="87"/>
      <c r="E198" s="8">
        <v>-0.799999999999699</v>
      </c>
      <c r="F198" s="53">
        <f t="shared" si="3"/>
        <v>-0.31999999999975914</v>
      </c>
      <c r="R198" s="98"/>
      <c r="S198" s="98"/>
      <c r="T198" s="97"/>
    </row>
    <row r="199" spans="1:20" ht="21" thickBot="1">
      <c r="A199" s="90"/>
      <c r="B199" s="92"/>
      <c r="C199" s="35"/>
      <c r="D199" s="87"/>
      <c r="E199" s="8">
        <v>-0.699999999999701</v>
      </c>
      <c r="F199" s="53">
        <f t="shared" si="3"/>
        <v>-0.2449999999997907</v>
      </c>
      <c r="R199" s="98"/>
      <c r="S199" s="98"/>
      <c r="T199" s="97"/>
    </row>
    <row r="200" spans="1:20" ht="21" thickBot="1">
      <c r="A200" s="91"/>
      <c r="B200" s="92"/>
      <c r="C200" s="35"/>
      <c r="D200" s="87"/>
      <c r="E200" s="8">
        <v>-0.599999999999699</v>
      </c>
      <c r="F200" s="53">
        <f t="shared" si="3"/>
        <v>-0.1799999999998194</v>
      </c>
      <c r="R200" s="98"/>
      <c r="S200" s="98"/>
      <c r="T200" s="97"/>
    </row>
    <row r="201" spans="1:20" ht="21" thickBot="1">
      <c r="A201" s="90"/>
      <c r="B201" s="92"/>
      <c r="C201" s="35"/>
      <c r="D201" s="87"/>
      <c r="E201" s="8">
        <v>-0.499999999999702</v>
      </c>
      <c r="F201" s="53">
        <f t="shared" si="3"/>
        <v>-0.12499999999985101</v>
      </c>
      <c r="R201" s="98"/>
      <c r="S201" s="98"/>
      <c r="T201" s="97"/>
    </row>
    <row r="202" spans="1:20" ht="21" thickBot="1">
      <c r="A202" s="91"/>
      <c r="B202" s="92"/>
      <c r="C202" s="35"/>
      <c r="D202" s="87"/>
      <c r="E202" s="8">
        <v>-0.3999999999997</v>
      </c>
      <c r="F202" s="53">
        <f t="shared" si="3"/>
        <v>-0.07999999999988</v>
      </c>
      <c r="R202" s="98"/>
      <c r="S202" s="98"/>
      <c r="T202" s="97"/>
    </row>
    <row r="203" spans="1:20" ht="21" thickBot="1">
      <c r="A203" s="90"/>
      <c r="B203" s="92"/>
      <c r="C203" s="35"/>
      <c r="D203" s="87"/>
      <c r="E203" s="8">
        <v>-0.299999999999699</v>
      </c>
      <c r="F203" s="53">
        <f t="shared" si="3"/>
        <v>-0.0449999999999097</v>
      </c>
      <c r="R203" s="98"/>
      <c r="S203" s="98"/>
      <c r="T203" s="97"/>
    </row>
    <row r="204" spans="1:20" ht="21" thickBot="1">
      <c r="A204" s="91"/>
      <c r="B204" s="92"/>
      <c r="C204" s="35"/>
      <c r="D204" s="87"/>
      <c r="E204" s="8">
        <v>-0.199999999999701</v>
      </c>
      <c r="F204" s="53">
        <f t="shared" si="3"/>
        <v>-0.0199999999999402</v>
      </c>
      <c r="R204" s="98"/>
      <c r="S204" s="98"/>
      <c r="T204" s="97"/>
    </row>
    <row r="205" spans="1:20" ht="21" thickBot="1">
      <c r="A205" s="90"/>
      <c r="B205" s="92"/>
      <c r="C205" s="35"/>
      <c r="D205" s="87"/>
      <c r="E205" s="8">
        <v>-0.0999999999996994</v>
      </c>
      <c r="F205" s="53">
        <f t="shared" si="3"/>
        <v>-0.00499999999996994</v>
      </c>
      <c r="R205" s="98"/>
      <c r="S205" s="98"/>
      <c r="T205" s="97"/>
    </row>
    <row r="206" spans="1:20" ht="21" thickBot="1">
      <c r="A206" s="91"/>
      <c r="B206" s="92"/>
      <c r="C206" s="35"/>
      <c r="D206" s="87"/>
      <c r="E206" s="8">
        <v>2.98427949019242E-13</v>
      </c>
      <c r="F206" s="53">
        <f t="shared" si="3"/>
        <v>-4.4529620377915646E-26</v>
      </c>
      <c r="R206" s="98"/>
      <c r="S206" s="98"/>
      <c r="T206" s="97"/>
    </row>
    <row r="207" spans="1:20" ht="21" thickBot="1">
      <c r="A207" s="90"/>
      <c r="B207" s="92"/>
      <c r="C207" s="35"/>
      <c r="D207" s="87"/>
      <c r="E207" s="8">
        <v>0.1000000000003</v>
      </c>
      <c r="F207" s="53">
        <f t="shared" si="3"/>
        <v>-0.00500000000003</v>
      </c>
      <c r="R207" s="98"/>
      <c r="S207" s="98"/>
      <c r="T207" s="97"/>
    </row>
    <row r="208" spans="1:20" ht="21" thickBot="1">
      <c r="A208" s="91"/>
      <c r="B208" s="92"/>
      <c r="C208" s="35"/>
      <c r="D208" s="87"/>
      <c r="E208" s="8">
        <v>0.200000000000301</v>
      </c>
      <c r="F208" s="53">
        <f t="shared" si="3"/>
        <v>-0.0200000000000602</v>
      </c>
      <c r="R208" s="98"/>
      <c r="S208" s="98"/>
      <c r="T208" s="97"/>
    </row>
    <row r="209" spans="1:20" ht="21" thickBot="1">
      <c r="A209" s="90"/>
      <c r="B209" s="92"/>
      <c r="C209" s="35"/>
      <c r="D209" s="87"/>
      <c r="E209" s="8">
        <v>0.300000000000299</v>
      </c>
      <c r="F209" s="53">
        <f t="shared" si="3"/>
        <v>-0.04500000000008971</v>
      </c>
      <c r="R209" s="98"/>
      <c r="S209" s="98"/>
      <c r="T209" s="97"/>
    </row>
    <row r="210" spans="1:20" ht="21" thickBot="1">
      <c r="A210" s="91"/>
      <c r="B210" s="92"/>
      <c r="C210" s="35"/>
      <c r="D210" s="87"/>
      <c r="E210" s="8">
        <v>0.400000000000301</v>
      </c>
      <c r="F210" s="53">
        <f t="shared" si="3"/>
        <v>-0.0800000000001204</v>
      </c>
      <c r="R210" s="98"/>
      <c r="S210" s="98"/>
      <c r="T210" s="97"/>
    </row>
    <row r="211" spans="1:20" ht="21" thickBot="1">
      <c r="A211" s="90"/>
      <c r="B211" s="92"/>
      <c r="C211" s="35"/>
      <c r="D211" s="87"/>
      <c r="E211" s="8">
        <v>0.500000000000298</v>
      </c>
      <c r="F211" s="53">
        <f t="shared" si="3"/>
        <v>-0.125000000000149</v>
      </c>
      <c r="R211" s="98"/>
      <c r="S211" s="98"/>
      <c r="T211" s="97"/>
    </row>
    <row r="212" spans="1:20" ht="21" thickBot="1">
      <c r="A212" s="91"/>
      <c r="B212" s="92"/>
      <c r="C212" s="35"/>
      <c r="D212" s="87"/>
      <c r="E212" s="8">
        <v>0.6000000000003</v>
      </c>
      <c r="F212" s="53">
        <f t="shared" si="3"/>
        <v>-0.18000000000018</v>
      </c>
      <c r="R212" s="98"/>
      <c r="S212" s="98"/>
      <c r="T212" s="97"/>
    </row>
    <row r="213" spans="1:20" ht="21" thickBot="1">
      <c r="A213" s="90"/>
      <c r="B213" s="92"/>
      <c r="C213" s="35"/>
      <c r="D213" s="87"/>
      <c r="E213" s="8">
        <v>0.700000000000301</v>
      </c>
      <c r="F213" s="53">
        <f t="shared" si="3"/>
        <v>-0.24500000000021074</v>
      </c>
      <c r="R213" s="98"/>
      <c r="S213" s="98"/>
      <c r="T213" s="97"/>
    </row>
    <row r="214" spans="1:20" ht="21" thickBot="1">
      <c r="A214" s="91"/>
      <c r="B214" s="92"/>
      <c r="C214" s="35"/>
      <c r="D214" s="87"/>
      <c r="E214" s="8">
        <v>0.800000000000299</v>
      </c>
      <c r="F214" s="53">
        <f t="shared" si="3"/>
        <v>-0.3200000000002392</v>
      </c>
      <c r="R214" s="98"/>
      <c r="S214" s="98"/>
      <c r="T214" s="97"/>
    </row>
    <row r="215" spans="1:20" ht="21" thickBot="1">
      <c r="A215" s="90"/>
      <c r="B215" s="92"/>
      <c r="C215" s="35"/>
      <c r="D215" s="87"/>
      <c r="E215" s="8">
        <v>0.900000000000301</v>
      </c>
      <c r="F215" s="53">
        <f t="shared" si="3"/>
        <v>-0.4050000000002709</v>
      </c>
      <c r="R215" s="98"/>
      <c r="S215" s="98"/>
      <c r="T215" s="97"/>
    </row>
    <row r="216" spans="1:20" ht="21" thickBot="1">
      <c r="A216" s="91"/>
      <c r="B216" s="92"/>
      <c r="C216" s="35"/>
      <c r="D216" s="87"/>
      <c r="E216" s="8">
        <v>1.0000000000003</v>
      </c>
      <c r="F216" s="53">
        <f t="shared" si="3"/>
        <v>-0.5000000000003</v>
      </c>
      <c r="R216" s="98"/>
      <c r="S216" s="98"/>
      <c r="T216" s="97"/>
    </row>
    <row r="217" spans="1:20" ht="21" thickBot="1">
      <c r="A217" s="90"/>
      <c r="B217" s="92"/>
      <c r="C217" s="35"/>
      <c r="D217" s="87"/>
      <c r="E217" s="8">
        <v>1.1000000000003</v>
      </c>
      <c r="F217" s="53">
        <f t="shared" si="3"/>
        <v>-0.60500000000033</v>
      </c>
      <c r="R217" s="98"/>
      <c r="S217" s="98"/>
      <c r="T217" s="97"/>
    </row>
    <row r="218" spans="1:20" ht="21" thickBot="1">
      <c r="A218" s="91"/>
      <c r="B218" s="92"/>
      <c r="C218" s="35"/>
      <c r="D218" s="87"/>
      <c r="E218" s="8">
        <v>1.2000000000003</v>
      </c>
      <c r="F218" s="53">
        <f t="shared" si="3"/>
        <v>-0.7200000000003599</v>
      </c>
      <c r="R218" s="98"/>
      <c r="S218" s="98"/>
      <c r="T218" s="97"/>
    </row>
    <row r="219" spans="1:20" ht="21" thickBot="1">
      <c r="A219" s="90"/>
      <c r="B219" s="92"/>
      <c r="C219" s="35"/>
      <c r="D219" s="87"/>
      <c r="E219" s="8">
        <v>1.3000000000003</v>
      </c>
      <c r="F219" s="53">
        <f t="shared" si="3"/>
        <v>-0.84500000000039</v>
      </c>
      <c r="R219" s="98"/>
      <c r="S219" s="98"/>
      <c r="T219" s="97"/>
    </row>
    <row r="220" spans="1:20" ht="21" thickBot="1">
      <c r="A220" s="91"/>
      <c r="B220" s="92"/>
      <c r="C220" s="35"/>
      <c r="D220" s="87"/>
      <c r="E220" s="8">
        <v>1.4000000000003</v>
      </c>
      <c r="F220" s="53">
        <f t="shared" si="3"/>
        <v>-0.9800000000004199</v>
      </c>
      <c r="R220" s="98"/>
      <c r="S220" s="98"/>
      <c r="T220" s="97"/>
    </row>
    <row r="221" spans="1:20" ht="21" thickBot="1">
      <c r="A221" s="90"/>
      <c r="B221" s="92"/>
      <c r="C221" s="35"/>
      <c r="D221" s="87"/>
      <c r="E221" s="8">
        <v>1.5000000000003</v>
      </c>
      <c r="F221" s="53">
        <f t="shared" si="3"/>
        <v>-1.1250000000004499</v>
      </c>
      <c r="R221" s="98"/>
      <c r="S221" s="98"/>
      <c r="T221" s="97"/>
    </row>
    <row r="222" spans="1:20" ht="21" thickBot="1">
      <c r="A222" s="91"/>
      <c r="B222" s="92"/>
      <c r="C222" s="35"/>
      <c r="D222" s="87"/>
      <c r="E222" s="8">
        <v>1.6000000000003</v>
      </c>
      <c r="F222" s="53">
        <f t="shared" si="3"/>
        <v>-1.28000000000048</v>
      </c>
      <c r="R222" s="98"/>
      <c r="S222" s="98"/>
      <c r="T222" s="97"/>
    </row>
    <row r="223" spans="1:20" ht="21" thickBot="1">
      <c r="A223" s="90"/>
      <c r="B223" s="92"/>
      <c r="C223" s="35"/>
      <c r="D223" s="87"/>
      <c r="E223" s="8">
        <v>1.7000000000003</v>
      </c>
      <c r="F223" s="53">
        <f t="shared" si="3"/>
        <v>-1.4450000000005099</v>
      </c>
      <c r="R223" s="98"/>
      <c r="S223" s="98"/>
      <c r="T223" s="97"/>
    </row>
    <row r="224" spans="1:20" ht="21" thickBot="1">
      <c r="A224" s="91"/>
      <c r="B224" s="92"/>
      <c r="C224" s="35"/>
      <c r="D224" s="87"/>
      <c r="E224" s="8">
        <v>1.8000000000003</v>
      </c>
      <c r="F224" s="53">
        <f t="shared" si="3"/>
        <v>-1.6200000000005401</v>
      </c>
      <c r="R224" s="98"/>
      <c r="S224" s="98"/>
      <c r="T224" s="97"/>
    </row>
    <row r="225" spans="1:20" ht="21" thickBot="1">
      <c r="A225" s="90"/>
      <c r="B225" s="92"/>
      <c r="C225" s="35"/>
      <c r="D225" s="87"/>
      <c r="E225" s="8">
        <v>1.9000000000003</v>
      </c>
      <c r="F225" s="53">
        <f t="shared" si="3"/>
        <v>-1.8050000000005697</v>
      </c>
      <c r="R225" s="98"/>
      <c r="S225" s="98"/>
      <c r="T225" s="97"/>
    </row>
    <row r="226" spans="1:20" ht="21" thickBot="1">
      <c r="A226" s="91"/>
      <c r="B226" s="92"/>
      <c r="C226" s="35"/>
      <c r="D226" s="87"/>
      <c r="E226" s="8">
        <v>2.0000000000003</v>
      </c>
      <c r="F226" s="53">
        <f t="shared" si="3"/>
        <v>-2.0000000000006004</v>
      </c>
      <c r="R226" s="98"/>
      <c r="S226" s="98"/>
      <c r="T226" s="97"/>
    </row>
    <row r="227" spans="1:20" ht="21" thickBot="1">
      <c r="A227" s="90"/>
      <c r="B227" s="92"/>
      <c r="C227" s="35"/>
      <c r="D227" s="87"/>
      <c r="E227" s="8">
        <v>2.1000000000003</v>
      </c>
      <c r="F227" s="53">
        <f t="shared" si="3"/>
        <v>-2.20500000000063</v>
      </c>
      <c r="R227" s="98"/>
      <c r="S227" s="98"/>
      <c r="T227" s="97"/>
    </row>
    <row r="228" spans="1:20" ht="21" thickBot="1">
      <c r="A228" s="91"/>
      <c r="B228" s="92"/>
      <c r="C228" s="35"/>
      <c r="D228" s="87"/>
      <c r="E228" s="8">
        <v>2.2000000000003</v>
      </c>
      <c r="F228" s="53">
        <f t="shared" si="3"/>
        <v>-2.42000000000066</v>
      </c>
      <c r="R228" s="98"/>
      <c r="S228" s="98"/>
      <c r="T228" s="97"/>
    </row>
    <row r="229" spans="1:20" ht="21" thickBot="1">
      <c r="A229" s="90"/>
      <c r="B229" s="92"/>
      <c r="C229" s="35"/>
      <c r="D229" s="87"/>
      <c r="E229" s="8">
        <v>2.3000000000003</v>
      </c>
      <c r="F229" s="53">
        <f t="shared" si="3"/>
        <v>-2.64500000000069</v>
      </c>
      <c r="R229" s="98"/>
      <c r="S229" s="98"/>
      <c r="T229" s="97"/>
    </row>
    <row r="230" spans="1:20" ht="21" thickBot="1">
      <c r="A230" s="91"/>
      <c r="B230" s="92"/>
      <c r="C230" s="35"/>
      <c r="D230" s="87"/>
      <c r="E230" s="8">
        <v>2.4000000000003</v>
      </c>
      <c r="F230" s="53">
        <f t="shared" si="3"/>
        <v>-2.88000000000072</v>
      </c>
      <c r="R230" s="98"/>
      <c r="S230" s="98"/>
      <c r="T230" s="97"/>
    </row>
    <row r="231" spans="1:20" ht="21" thickBot="1">
      <c r="A231" s="90"/>
      <c r="B231" s="92"/>
      <c r="C231" s="35"/>
      <c r="D231" s="87"/>
      <c r="E231" s="8">
        <v>2.5000000000003</v>
      </c>
      <c r="F231" s="53">
        <f t="shared" si="3"/>
        <v>-3.1250000000007505</v>
      </c>
      <c r="R231" s="98"/>
      <c r="S231" s="98"/>
      <c r="T231" s="97"/>
    </row>
    <row r="232" spans="1:20" ht="21" thickBot="1">
      <c r="A232" s="91"/>
      <c r="B232" s="92"/>
      <c r="C232" s="35"/>
      <c r="D232" s="87"/>
      <c r="E232" s="8">
        <v>2.6000000000003</v>
      </c>
      <c r="F232" s="53">
        <f t="shared" si="3"/>
        <v>-3.3800000000007797</v>
      </c>
      <c r="R232" s="98"/>
      <c r="S232" s="98"/>
      <c r="T232" s="97"/>
    </row>
    <row r="233" spans="1:20" ht="21" thickBot="1">
      <c r="A233" s="90"/>
      <c r="B233" s="92"/>
      <c r="C233" s="35"/>
      <c r="D233" s="87"/>
      <c r="E233" s="8">
        <v>2.7000000000003</v>
      </c>
      <c r="F233" s="53">
        <f t="shared" si="3"/>
        <v>-3.64500000000081</v>
      </c>
      <c r="R233" s="98"/>
      <c r="S233" s="98"/>
      <c r="T233" s="97"/>
    </row>
    <row r="234" spans="1:20" ht="21" thickBot="1">
      <c r="A234" s="91"/>
      <c r="B234" s="92"/>
      <c r="C234" s="35"/>
      <c r="D234" s="87"/>
      <c r="E234" s="8">
        <v>2.8000000000003</v>
      </c>
      <c r="F234" s="53">
        <f t="shared" si="3"/>
        <v>-3.92000000000084</v>
      </c>
      <c r="R234" s="98"/>
      <c r="S234" s="98"/>
      <c r="T234" s="97"/>
    </row>
    <row r="235" spans="1:20" ht="21" thickBot="1">
      <c r="A235" s="90"/>
      <c r="B235" s="92"/>
      <c r="C235" s="35"/>
      <c r="D235" s="87"/>
      <c r="E235" s="8">
        <v>2.9000000000003</v>
      </c>
      <c r="F235" s="53">
        <f t="shared" si="3"/>
        <v>-4.2050000000008705</v>
      </c>
      <c r="R235" s="98"/>
      <c r="S235" s="98"/>
      <c r="T235" s="97"/>
    </row>
    <row r="236" spans="1:20" ht="21" thickBot="1">
      <c r="A236" s="91"/>
      <c r="B236" s="92"/>
      <c r="C236" s="35"/>
      <c r="D236" s="87"/>
      <c r="E236" s="8">
        <v>3.0000000000003</v>
      </c>
      <c r="F236" s="53">
        <f t="shared" si="3"/>
        <v>-4.500000000000901</v>
      </c>
      <c r="R236" s="98"/>
      <c r="S236" s="98"/>
      <c r="T236" s="97"/>
    </row>
    <row r="237" spans="1:20" ht="21" thickBot="1">
      <c r="A237" s="90"/>
      <c r="B237" s="92"/>
      <c r="C237" s="35"/>
      <c r="D237" s="87"/>
      <c r="E237" s="8">
        <v>3.1000000000003</v>
      </c>
      <c r="F237" s="53">
        <f t="shared" si="3"/>
        <v>-4.80500000000093</v>
      </c>
      <c r="R237" s="98"/>
      <c r="S237" s="98"/>
      <c r="T237" s="97"/>
    </row>
    <row r="238" spans="1:20" ht="21" thickBot="1">
      <c r="A238" s="91"/>
      <c r="B238" s="92"/>
      <c r="C238" s="35"/>
      <c r="D238" s="87"/>
      <c r="E238" s="8">
        <v>3.2000000000003</v>
      </c>
      <c r="F238" s="53">
        <f t="shared" si="3"/>
        <v>-5.12000000000096</v>
      </c>
      <c r="R238" s="98"/>
      <c r="S238" s="98"/>
      <c r="T238" s="97"/>
    </row>
    <row r="239" spans="1:20" ht="21" thickBot="1">
      <c r="A239" s="90"/>
      <c r="B239" s="92"/>
      <c r="C239" s="35"/>
      <c r="D239" s="87"/>
      <c r="E239" s="8">
        <v>3.3000000000003</v>
      </c>
      <c r="F239" s="53">
        <f t="shared" si="3"/>
        <v>-5.44500000000099</v>
      </c>
      <c r="R239" s="98"/>
      <c r="S239" s="98"/>
      <c r="T239" s="97"/>
    </row>
    <row r="240" spans="1:20" ht="21" thickBot="1">
      <c r="A240" s="91"/>
      <c r="B240" s="92"/>
      <c r="C240" s="35"/>
      <c r="D240" s="87"/>
      <c r="E240" s="8">
        <v>3.4000000000003</v>
      </c>
      <c r="F240" s="53">
        <f t="shared" si="3"/>
        <v>-5.780000000001021</v>
      </c>
      <c r="R240" s="98"/>
      <c r="S240" s="98"/>
      <c r="T240" s="97"/>
    </row>
    <row r="241" spans="1:20" ht="21" thickBot="1">
      <c r="A241" s="90"/>
      <c r="B241" s="92"/>
      <c r="C241" s="35"/>
      <c r="D241" s="87"/>
      <c r="E241" s="8">
        <v>3.5000000000003</v>
      </c>
      <c r="F241" s="53">
        <f t="shared" si="3"/>
        <v>-6.125000000001051</v>
      </c>
      <c r="R241" s="98"/>
      <c r="S241" s="98"/>
      <c r="T241" s="97"/>
    </row>
    <row r="242" spans="1:20" ht="21" thickBot="1">
      <c r="A242" s="91"/>
      <c r="B242" s="92"/>
      <c r="C242" s="35"/>
      <c r="D242" s="87"/>
      <c r="E242" s="8">
        <v>3.6000000000003</v>
      </c>
      <c r="F242" s="53">
        <f t="shared" si="3"/>
        <v>-6.48000000000108</v>
      </c>
      <c r="R242" s="98"/>
      <c r="S242" s="98"/>
      <c r="T242" s="97"/>
    </row>
    <row r="243" spans="1:20" ht="21" thickBot="1">
      <c r="A243" s="90"/>
      <c r="B243" s="92"/>
      <c r="C243" s="35"/>
      <c r="D243" s="87"/>
      <c r="E243" s="8">
        <v>3.7000000000003</v>
      </c>
      <c r="F243" s="53">
        <f t="shared" si="3"/>
        <v>-6.84500000000111</v>
      </c>
      <c r="R243" s="98"/>
      <c r="S243" s="98"/>
      <c r="T243" s="97"/>
    </row>
    <row r="244" spans="1:20" ht="21" thickBot="1">
      <c r="A244" s="91"/>
      <c r="B244" s="92"/>
      <c r="C244" s="35"/>
      <c r="D244" s="87"/>
      <c r="E244" s="8">
        <v>3.8000000000003</v>
      </c>
      <c r="F244" s="53">
        <f t="shared" si="3"/>
        <v>-7.22000000000114</v>
      </c>
      <c r="R244" s="98"/>
      <c r="S244" s="98"/>
      <c r="T244" s="97"/>
    </row>
    <row r="245" spans="1:20" ht="21" thickBot="1">
      <c r="A245" s="90"/>
      <c r="B245" s="92"/>
      <c r="C245" s="35"/>
      <c r="D245" s="87"/>
      <c r="E245" s="8">
        <v>3.9000000000003</v>
      </c>
      <c r="F245" s="53">
        <f t="shared" si="3"/>
        <v>-7.60500000000117</v>
      </c>
      <c r="R245" s="98"/>
      <c r="S245" s="98"/>
      <c r="T245" s="97"/>
    </row>
    <row r="246" spans="1:20" ht="21" thickBot="1">
      <c r="A246" s="91"/>
      <c r="B246" s="92"/>
      <c r="C246" s="35"/>
      <c r="D246" s="87"/>
      <c r="E246" s="8">
        <v>4.0000000000003</v>
      </c>
      <c r="F246" s="53">
        <f t="shared" si="3"/>
        <v>-8.0000000000012</v>
      </c>
      <c r="R246" s="98"/>
      <c r="S246" s="98"/>
      <c r="T246" s="97"/>
    </row>
    <row r="247" spans="1:20" ht="21" thickBot="1">
      <c r="A247" s="90"/>
      <c r="B247" s="92"/>
      <c r="C247" s="35"/>
      <c r="D247" s="87"/>
      <c r="E247" s="8">
        <v>4.1000000000003</v>
      </c>
      <c r="F247" s="53">
        <f t="shared" si="3"/>
        <v>-8.405000000001229</v>
      </c>
      <c r="R247" s="98"/>
      <c r="S247" s="98"/>
      <c r="T247" s="97"/>
    </row>
    <row r="248" spans="1:20" ht="21" thickBot="1">
      <c r="A248" s="91"/>
      <c r="B248" s="92"/>
      <c r="C248" s="35"/>
      <c r="D248" s="87"/>
      <c r="E248" s="8">
        <v>4.2000000000003</v>
      </c>
      <c r="F248" s="53">
        <f t="shared" si="3"/>
        <v>-8.820000000001261</v>
      </c>
      <c r="R248" s="98"/>
      <c r="S248" s="98"/>
      <c r="T248" s="97"/>
    </row>
    <row r="249" spans="1:20" ht="21" thickBot="1">
      <c r="A249" s="90"/>
      <c r="B249" s="92"/>
      <c r="C249" s="35"/>
      <c r="D249" s="87"/>
      <c r="E249" s="8">
        <v>4.3000000000003</v>
      </c>
      <c r="F249" s="53">
        <f t="shared" si="3"/>
        <v>-9.24500000000129</v>
      </c>
      <c r="R249" s="98"/>
      <c r="S249" s="98"/>
      <c r="T249" s="97"/>
    </row>
    <row r="250" spans="1:20" ht="21" thickBot="1">
      <c r="A250" s="91"/>
      <c r="B250" s="92"/>
      <c r="C250" s="35"/>
      <c r="D250" s="87"/>
      <c r="E250" s="8">
        <v>4.4000000000003</v>
      </c>
      <c r="F250" s="53">
        <f t="shared" si="3"/>
        <v>-9.680000000001318</v>
      </c>
      <c r="R250" s="98"/>
      <c r="S250" s="98"/>
      <c r="T250" s="97"/>
    </row>
    <row r="251" spans="1:20" ht="21" thickBot="1">
      <c r="A251" s="90"/>
      <c r="B251" s="92"/>
      <c r="C251" s="35"/>
      <c r="D251" s="87"/>
      <c r="E251" s="8">
        <v>4.5000000000003</v>
      </c>
      <c r="F251" s="53">
        <f t="shared" si="3"/>
        <v>-10.12500000000135</v>
      </c>
      <c r="R251" s="98"/>
      <c r="S251" s="98"/>
      <c r="T251" s="97"/>
    </row>
    <row r="252" spans="1:20" ht="21" thickBot="1">
      <c r="A252" s="91"/>
      <c r="B252" s="92"/>
      <c r="C252" s="35"/>
      <c r="D252" s="87"/>
      <c r="E252" s="8">
        <v>4.6000000000003</v>
      </c>
      <c r="F252" s="53">
        <f t="shared" si="3"/>
        <v>-10.580000000001379</v>
      </c>
      <c r="R252" s="98"/>
      <c r="S252" s="98"/>
      <c r="T252" s="97"/>
    </row>
    <row r="253" spans="1:20" ht="21" thickBot="1">
      <c r="A253" s="90"/>
      <c r="B253" s="92"/>
      <c r="C253" s="35"/>
      <c r="D253" s="87"/>
      <c r="E253" s="8">
        <v>4.7000000000004</v>
      </c>
      <c r="F253" s="53">
        <f t="shared" si="3"/>
        <v>-11.04500000000188</v>
      </c>
      <c r="R253" s="98"/>
      <c r="S253" s="98"/>
      <c r="T253" s="97"/>
    </row>
    <row r="254" spans="1:20" ht="21" thickBot="1">
      <c r="A254" s="91"/>
      <c r="B254" s="92"/>
      <c r="C254" s="35"/>
      <c r="D254" s="87"/>
      <c r="E254" s="8">
        <v>4.8000000000004</v>
      </c>
      <c r="F254" s="53">
        <f t="shared" si="3"/>
        <v>-11.520000000001922</v>
      </c>
      <c r="R254" s="98"/>
      <c r="S254" s="98"/>
      <c r="T254" s="97"/>
    </row>
    <row r="255" spans="1:20" ht="21" thickBot="1">
      <c r="A255" s="90"/>
      <c r="B255" s="92"/>
      <c r="C255" s="35"/>
      <c r="D255" s="87"/>
      <c r="E255" s="8">
        <v>4.9000000000004</v>
      </c>
      <c r="F255" s="53">
        <f t="shared" si="3"/>
        <v>-12.00500000000196</v>
      </c>
      <c r="R255" s="98"/>
      <c r="S255" s="98"/>
      <c r="T255" s="97"/>
    </row>
    <row r="256" spans="1:20" ht="21" thickBot="1">
      <c r="A256" s="91"/>
      <c r="B256" s="92"/>
      <c r="C256" s="35"/>
      <c r="D256" s="87"/>
      <c r="E256" s="8">
        <v>5.0000000000004</v>
      </c>
      <c r="F256" s="53">
        <f t="shared" si="3"/>
        <v>-12.500000000001998</v>
      </c>
      <c r="R256" s="98"/>
      <c r="S256" s="98"/>
      <c r="T256" s="97"/>
    </row>
    <row r="257" spans="1:20" ht="21" thickBot="1">
      <c r="A257" s="90"/>
      <c r="B257" s="92"/>
      <c r="C257" s="35"/>
      <c r="D257" s="87"/>
      <c r="E257" s="8">
        <v>5.1000000000004</v>
      </c>
      <c r="F257" s="53">
        <f t="shared" si="3"/>
        <v>-13.005000000002042</v>
      </c>
      <c r="R257" s="98"/>
      <c r="S257" s="98"/>
      <c r="T257" s="97"/>
    </row>
    <row r="258" spans="1:20" ht="21" thickBot="1">
      <c r="A258" s="91"/>
      <c r="B258" s="92"/>
      <c r="C258" s="35"/>
      <c r="D258" s="87"/>
      <c r="E258" s="8">
        <v>5.2000000000004</v>
      </c>
      <c r="F258" s="53">
        <f t="shared" si="3"/>
        <v>-13.52000000000208</v>
      </c>
      <c r="R258" s="98"/>
      <c r="S258" s="98"/>
      <c r="T258" s="97"/>
    </row>
    <row r="259" spans="1:20" ht="21" thickBot="1">
      <c r="A259" s="90"/>
      <c r="B259" s="92"/>
      <c r="C259" s="35"/>
      <c r="D259" s="87"/>
      <c r="E259" s="8">
        <v>5.3000000000004</v>
      </c>
      <c r="F259" s="53">
        <f t="shared" si="3"/>
        <v>-14.045000000002123</v>
      </c>
      <c r="R259" s="98"/>
      <c r="S259" s="98"/>
      <c r="T259" s="97"/>
    </row>
    <row r="260" spans="1:20" ht="21" thickBot="1">
      <c r="A260" s="91"/>
      <c r="B260" s="92"/>
      <c r="C260" s="35"/>
      <c r="D260" s="87"/>
      <c r="E260" s="8">
        <v>5.4000000000004</v>
      </c>
      <c r="F260" s="53">
        <f t="shared" si="3"/>
        <v>-14.58000000000216</v>
      </c>
      <c r="R260" s="98"/>
      <c r="S260" s="98"/>
      <c r="T260" s="97"/>
    </row>
    <row r="261" spans="1:20" ht="21" thickBot="1">
      <c r="A261" s="90"/>
      <c r="B261" s="92"/>
      <c r="C261" s="35"/>
      <c r="D261" s="87"/>
      <c r="E261" s="8">
        <v>5.5000000000004</v>
      </c>
      <c r="F261" s="53">
        <f aca="true" t="shared" si="4" ref="F261:F324">($B$2)*($E261)^2</f>
        <v>-15.1250000000022</v>
      </c>
      <c r="R261" s="98"/>
      <c r="S261" s="98"/>
      <c r="T261" s="97"/>
    </row>
    <row r="262" spans="1:20" ht="21" thickBot="1">
      <c r="A262" s="91"/>
      <c r="B262" s="92"/>
      <c r="C262" s="35"/>
      <c r="D262" s="87"/>
      <c r="E262" s="8">
        <v>5.6000000000004</v>
      </c>
      <c r="F262" s="53">
        <f t="shared" si="4"/>
        <v>-15.680000000002241</v>
      </c>
      <c r="R262" s="98"/>
      <c r="S262" s="98"/>
      <c r="T262" s="97"/>
    </row>
    <row r="263" spans="1:20" ht="21" thickBot="1">
      <c r="A263" s="90"/>
      <c r="B263" s="92"/>
      <c r="C263" s="35"/>
      <c r="D263" s="87"/>
      <c r="E263" s="8">
        <v>5.7000000000004</v>
      </c>
      <c r="F263" s="53">
        <f t="shared" si="4"/>
        <v>-16.24500000000228</v>
      </c>
      <c r="R263" s="98"/>
      <c r="S263" s="98"/>
      <c r="T263" s="97"/>
    </row>
    <row r="264" spans="1:20" ht="21" thickBot="1">
      <c r="A264" s="91"/>
      <c r="B264" s="92"/>
      <c r="C264" s="35"/>
      <c r="D264" s="87"/>
      <c r="E264" s="8">
        <v>5.8000000000004</v>
      </c>
      <c r="F264" s="53">
        <f t="shared" si="4"/>
        <v>-16.820000000002324</v>
      </c>
      <c r="R264" s="98"/>
      <c r="S264" s="98"/>
      <c r="T264" s="97"/>
    </row>
    <row r="265" spans="1:20" ht="21" thickBot="1">
      <c r="A265" s="90"/>
      <c r="B265" s="92"/>
      <c r="C265" s="35"/>
      <c r="D265" s="87"/>
      <c r="E265" s="8">
        <v>5.9000000000004</v>
      </c>
      <c r="F265" s="53">
        <f t="shared" si="4"/>
        <v>-17.40500000000236</v>
      </c>
      <c r="R265" s="98"/>
      <c r="S265" s="98"/>
      <c r="T265" s="97"/>
    </row>
    <row r="266" spans="1:20" ht="21" thickBot="1">
      <c r="A266" s="91"/>
      <c r="B266" s="92"/>
      <c r="C266" s="35"/>
      <c r="D266" s="87"/>
      <c r="E266" s="8">
        <v>6.0000000000004</v>
      </c>
      <c r="F266" s="53">
        <f t="shared" si="4"/>
        <v>-18.000000000002398</v>
      </c>
      <c r="R266" s="98"/>
      <c r="S266" s="98"/>
      <c r="T266" s="97"/>
    </row>
    <row r="267" spans="1:20" ht="21" thickBot="1">
      <c r="A267" s="90"/>
      <c r="B267" s="92"/>
      <c r="C267" s="35"/>
      <c r="E267" s="8">
        <v>6.1000000000004</v>
      </c>
      <c r="F267" s="53">
        <f t="shared" si="4"/>
        <v>-18.60500000000244</v>
      </c>
      <c r="R267" s="98"/>
      <c r="S267" s="98"/>
      <c r="T267" s="97"/>
    </row>
    <row r="268" spans="1:20" ht="21" thickBot="1">
      <c r="A268" s="91"/>
      <c r="B268" s="92"/>
      <c r="C268" s="35"/>
      <c r="E268" s="8">
        <v>6.2000000000004</v>
      </c>
      <c r="F268" s="53">
        <f t="shared" si="4"/>
        <v>-19.22000000000248</v>
      </c>
      <c r="R268" s="98"/>
      <c r="S268" s="98"/>
      <c r="T268" s="97"/>
    </row>
    <row r="269" spans="1:20" ht="21" thickBot="1">
      <c r="A269" s="90"/>
      <c r="B269" s="92"/>
      <c r="C269" s="35"/>
      <c r="E269" s="8">
        <v>6.3000000000004</v>
      </c>
      <c r="F269" s="53">
        <f t="shared" si="4"/>
        <v>-19.84500000000252</v>
      </c>
      <c r="R269" s="98"/>
      <c r="S269" s="98"/>
      <c r="T269" s="97"/>
    </row>
    <row r="270" spans="1:20" ht="21" thickBot="1">
      <c r="A270" s="91"/>
      <c r="B270" s="92"/>
      <c r="C270" s="35"/>
      <c r="E270" s="8">
        <v>6.4000000000004</v>
      </c>
      <c r="F270" s="53">
        <f t="shared" si="4"/>
        <v>-20.480000000002562</v>
      </c>
      <c r="R270" s="98"/>
      <c r="S270" s="98"/>
      <c r="T270" s="97"/>
    </row>
    <row r="271" spans="1:20" ht="21" thickBot="1">
      <c r="A271" s="90"/>
      <c r="B271" s="92"/>
      <c r="C271" s="35"/>
      <c r="E271" s="8">
        <v>6.5000000000004</v>
      </c>
      <c r="F271" s="53">
        <f t="shared" si="4"/>
        <v>-21.125000000002597</v>
      </c>
      <c r="R271" s="98"/>
      <c r="S271" s="98"/>
      <c r="T271" s="97"/>
    </row>
    <row r="272" spans="1:20" ht="21" thickBot="1">
      <c r="A272" s="91"/>
      <c r="B272" s="92"/>
      <c r="C272" s="35"/>
      <c r="E272" s="8">
        <v>6.6000000000004</v>
      </c>
      <c r="F272" s="53">
        <f t="shared" si="4"/>
        <v>-21.78000000000264</v>
      </c>
      <c r="R272" s="98"/>
      <c r="S272" s="98"/>
      <c r="T272" s="97"/>
    </row>
    <row r="273" spans="1:20" ht="21" thickBot="1">
      <c r="A273" s="90"/>
      <c r="B273" s="92"/>
      <c r="C273" s="35"/>
      <c r="E273" s="8">
        <v>6.7000000000004</v>
      </c>
      <c r="F273" s="53">
        <f t="shared" si="4"/>
        <v>-22.44500000000268</v>
      </c>
      <c r="R273" s="98"/>
      <c r="S273" s="98"/>
      <c r="T273" s="97"/>
    </row>
    <row r="274" spans="1:20" ht="21" thickBot="1">
      <c r="A274" s="91"/>
      <c r="B274" s="92"/>
      <c r="C274" s="35"/>
      <c r="E274" s="8">
        <v>6.8000000000004</v>
      </c>
      <c r="F274" s="53">
        <f t="shared" si="4"/>
        <v>-23.120000000002722</v>
      </c>
      <c r="R274" s="98"/>
      <c r="S274" s="98"/>
      <c r="T274" s="97"/>
    </row>
    <row r="275" spans="1:20" ht="21" thickBot="1">
      <c r="A275" s="90"/>
      <c r="B275" s="92"/>
      <c r="C275" s="35"/>
      <c r="E275" s="8">
        <v>6.9000000000004</v>
      </c>
      <c r="F275" s="53">
        <f t="shared" si="4"/>
        <v>-23.80500000000276</v>
      </c>
      <c r="R275" s="98"/>
      <c r="S275" s="98"/>
      <c r="T275" s="97"/>
    </row>
    <row r="276" spans="1:20" ht="21" thickBot="1">
      <c r="A276" s="91"/>
      <c r="B276" s="92"/>
      <c r="C276" s="35"/>
      <c r="E276" s="8">
        <v>7.0000000000004</v>
      </c>
      <c r="F276" s="53">
        <f t="shared" si="4"/>
        <v>-24.5000000000028</v>
      </c>
      <c r="R276" s="98"/>
      <c r="S276" s="98"/>
      <c r="T276" s="97"/>
    </row>
    <row r="277" spans="1:20" ht="21" thickBot="1">
      <c r="A277" s="90"/>
      <c r="B277" s="92"/>
      <c r="C277" s="35"/>
      <c r="E277" s="8">
        <v>7.1000000000004</v>
      </c>
      <c r="F277" s="53">
        <f t="shared" si="4"/>
        <v>-25.20500000000284</v>
      </c>
      <c r="R277" s="98"/>
      <c r="S277" s="98"/>
      <c r="T277" s="97"/>
    </row>
    <row r="278" spans="1:20" ht="21" thickBot="1">
      <c r="A278" s="91"/>
      <c r="B278" s="92"/>
      <c r="C278" s="35"/>
      <c r="E278" s="8">
        <v>7.2000000000004</v>
      </c>
      <c r="F278" s="53">
        <f t="shared" si="4"/>
        <v>-25.92000000000288</v>
      </c>
      <c r="R278" s="98"/>
      <c r="S278" s="98"/>
      <c r="T278" s="97"/>
    </row>
    <row r="279" spans="1:20" ht="21" thickBot="1">
      <c r="A279" s="90"/>
      <c r="B279" s="92"/>
      <c r="C279" s="35"/>
      <c r="E279" s="8">
        <v>7.3000000000004</v>
      </c>
      <c r="F279" s="53">
        <f t="shared" si="4"/>
        <v>-26.645000000002923</v>
      </c>
      <c r="R279" s="98"/>
      <c r="S279" s="98"/>
      <c r="T279" s="97"/>
    </row>
    <row r="280" spans="1:20" ht="21" thickBot="1">
      <c r="A280" s="91"/>
      <c r="B280" s="92"/>
      <c r="C280" s="35"/>
      <c r="E280" s="8">
        <v>7.4000000000004</v>
      </c>
      <c r="F280" s="53">
        <f t="shared" si="4"/>
        <v>-27.380000000002962</v>
      </c>
      <c r="R280" s="98"/>
      <c r="S280" s="98"/>
      <c r="T280" s="97"/>
    </row>
    <row r="281" spans="1:20" ht="21" thickBot="1">
      <c r="A281" s="90"/>
      <c r="B281" s="92"/>
      <c r="C281" s="35"/>
      <c r="E281" s="8">
        <v>7.5000000000004</v>
      </c>
      <c r="F281" s="53">
        <f t="shared" si="4"/>
        <v>-28.125000000003</v>
      </c>
      <c r="R281" s="98"/>
      <c r="S281" s="98"/>
      <c r="T281" s="97"/>
    </row>
    <row r="282" spans="1:20" ht="21" thickBot="1">
      <c r="A282" s="91"/>
      <c r="B282" s="92"/>
      <c r="C282" s="35"/>
      <c r="E282" s="8">
        <v>7.6000000000004</v>
      </c>
      <c r="F282" s="53">
        <f t="shared" si="4"/>
        <v>-28.88000000000304</v>
      </c>
      <c r="R282" s="98"/>
      <c r="S282" s="98"/>
      <c r="T282" s="97"/>
    </row>
    <row r="283" spans="1:20" ht="21" thickBot="1">
      <c r="A283" s="90"/>
      <c r="B283" s="92"/>
      <c r="C283" s="35"/>
      <c r="E283" s="8">
        <v>7.7000000000004</v>
      </c>
      <c r="F283" s="53">
        <f t="shared" si="4"/>
        <v>-29.64500000000308</v>
      </c>
      <c r="R283" s="98"/>
      <c r="S283" s="98"/>
      <c r="T283" s="97"/>
    </row>
    <row r="284" spans="1:20" ht="21" thickBot="1">
      <c r="A284" s="91"/>
      <c r="B284" s="92"/>
      <c r="C284" s="35"/>
      <c r="E284" s="8">
        <v>7.8000000000004</v>
      </c>
      <c r="F284" s="53">
        <f t="shared" si="4"/>
        <v>-30.420000000003125</v>
      </c>
      <c r="R284" s="98"/>
      <c r="S284" s="98"/>
      <c r="T284" s="97"/>
    </row>
    <row r="285" spans="1:20" ht="21" thickBot="1">
      <c r="A285" s="90"/>
      <c r="B285" s="92"/>
      <c r="C285" s="35"/>
      <c r="E285" s="8">
        <v>7.9000000000004</v>
      </c>
      <c r="F285" s="53">
        <f t="shared" si="4"/>
        <v>-31.20500000000316</v>
      </c>
      <c r="R285" s="98"/>
      <c r="S285" s="98"/>
      <c r="T285" s="97"/>
    </row>
    <row r="286" spans="1:20" ht="21" thickBot="1">
      <c r="A286" s="91"/>
      <c r="B286" s="92"/>
      <c r="C286" s="35"/>
      <c r="E286" s="8">
        <v>8.0000000000004</v>
      </c>
      <c r="F286" s="53">
        <f t="shared" si="4"/>
        <v>-32.0000000000032</v>
      </c>
      <c r="R286" s="98"/>
      <c r="S286" s="98"/>
      <c r="T286" s="97"/>
    </row>
    <row r="287" spans="1:20" ht="21" thickBot="1">
      <c r="A287" s="90"/>
      <c r="B287" s="92"/>
      <c r="C287" s="35"/>
      <c r="E287" s="8">
        <v>8.1000000000004</v>
      </c>
      <c r="F287" s="53">
        <f t="shared" si="4"/>
        <v>-32.80500000000323</v>
      </c>
      <c r="R287" s="98"/>
      <c r="S287" s="98"/>
      <c r="T287" s="97"/>
    </row>
    <row r="288" spans="1:20" ht="21" thickBot="1">
      <c r="A288" s="91"/>
      <c r="B288" s="92"/>
      <c r="C288" s="35"/>
      <c r="E288" s="8">
        <v>8.2000000000004</v>
      </c>
      <c r="F288" s="53">
        <f t="shared" si="4"/>
        <v>-33.62000000000329</v>
      </c>
      <c r="R288" s="98"/>
      <c r="S288" s="98"/>
      <c r="T288" s="97"/>
    </row>
    <row r="289" spans="1:20" ht="21" thickBot="1">
      <c r="A289" s="90"/>
      <c r="B289" s="92"/>
      <c r="C289" s="35"/>
      <c r="E289" s="8">
        <v>8.3000000000004</v>
      </c>
      <c r="F289" s="53">
        <f t="shared" si="4"/>
        <v>-34.445000000003326</v>
      </c>
      <c r="R289" s="98"/>
      <c r="S289" s="98"/>
      <c r="T289" s="97"/>
    </row>
    <row r="290" spans="1:20" ht="21" thickBot="1">
      <c r="A290" s="91"/>
      <c r="B290" s="92"/>
      <c r="C290" s="35"/>
      <c r="E290" s="8">
        <v>8.4000000000004</v>
      </c>
      <c r="F290" s="53">
        <f t="shared" si="4"/>
        <v>-35.28000000000336</v>
      </c>
      <c r="R290" s="98"/>
      <c r="S290" s="98"/>
      <c r="T290" s="97"/>
    </row>
    <row r="291" spans="1:20" ht="21" thickBot="1">
      <c r="A291" s="90"/>
      <c r="B291" s="92"/>
      <c r="C291" s="35"/>
      <c r="E291" s="8">
        <v>8.5000000000004</v>
      </c>
      <c r="F291" s="53">
        <f t="shared" si="4"/>
        <v>-36.125000000003396</v>
      </c>
      <c r="R291" s="98"/>
      <c r="S291" s="98"/>
      <c r="T291" s="97"/>
    </row>
    <row r="292" spans="1:20" ht="21" thickBot="1">
      <c r="A292" s="91"/>
      <c r="B292" s="92"/>
      <c r="C292" s="35"/>
      <c r="E292" s="8">
        <v>8.6000000000004</v>
      </c>
      <c r="F292" s="53">
        <f t="shared" si="4"/>
        <v>-36.980000000003436</v>
      </c>
      <c r="R292" s="98"/>
      <c r="S292" s="98"/>
      <c r="T292" s="97"/>
    </row>
    <row r="293" spans="1:20" ht="21" thickBot="1">
      <c r="A293" s="90"/>
      <c r="B293" s="92"/>
      <c r="C293" s="35"/>
      <c r="E293" s="8">
        <v>8.7000000000004</v>
      </c>
      <c r="F293" s="53">
        <f t="shared" si="4"/>
        <v>-37.84500000000349</v>
      </c>
      <c r="R293" s="98"/>
      <c r="S293" s="98"/>
      <c r="T293" s="97"/>
    </row>
    <row r="294" spans="1:20" ht="21" thickBot="1">
      <c r="A294" s="91"/>
      <c r="B294" s="92"/>
      <c r="C294" s="35"/>
      <c r="E294" s="8">
        <v>8.8000000000004</v>
      </c>
      <c r="F294" s="53">
        <f t="shared" si="4"/>
        <v>-38.72000000000352</v>
      </c>
      <c r="R294" s="98"/>
      <c r="S294" s="98"/>
      <c r="T294" s="97"/>
    </row>
    <row r="295" spans="1:20" ht="21" thickBot="1">
      <c r="A295" s="90"/>
      <c r="B295" s="92"/>
      <c r="C295" s="35"/>
      <c r="E295" s="8">
        <v>8.9000000000004</v>
      </c>
      <c r="F295" s="53">
        <f t="shared" si="4"/>
        <v>-39.605000000003564</v>
      </c>
      <c r="R295" s="98"/>
      <c r="S295" s="98"/>
      <c r="T295" s="97"/>
    </row>
    <row r="296" spans="1:20" ht="21" thickBot="1">
      <c r="A296" s="91"/>
      <c r="B296" s="92"/>
      <c r="C296" s="35"/>
      <c r="E296" s="8">
        <v>9.0000000000004</v>
      </c>
      <c r="F296" s="53">
        <f t="shared" si="4"/>
        <v>-40.500000000003595</v>
      </c>
      <c r="R296" s="98"/>
      <c r="S296" s="98"/>
      <c r="T296" s="97"/>
    </row>
    <row r="297" spans="1:20" ht="21" thickBot="1">
      <c r="A297" s="90"/>
      <c r="B297" s="92"/>
      <c r="C297" s="35"/>
      <c r="E297" s="8">
        <v>9.1000000000004</v>
      </c>
      <c r="F297" s="53">
        <f t="shared" si="4"/>
        <v>-41.40500000000363</v>
      </c>
      <c r="R297" s="98"/>
      <c r="S297" s="98"/>
      <c r="T297" s="97"/>
    </row>
    <row r="298" spans="1:20" ht="21" thickBot="1">
      <c r="A298" s="91"/>
      <c r="B298" s="92"/>
      <c r="C298" s="35"/>
      <c r="E298" s="8">
        <v>9.2000000000004</v>
      </c>
      <c r="F298" s="53">
        <f t="shared" si="4"/>
        <v>-42.32000000000369</v>
      </c>
      <c r="R298" s="98"/>
      <c r="S298" s="98"/>
      <c r="T298" s="97"/>
    </row>
    <row r="299" spans="1:20" ht="21" thickBot="1">
      <c r="A299" s="90"/>
      <c r="B299" s="92"/>
      <c r="C299" s="35"/>
      <c r="E299" s="8">
        <v>9.3000000000004</v>
      </c>
      <c r="F299" s="53">
        <f t="shared" si="4"/>
        <v>-43.24500000000372</v>
      </c>
      <c r="R299" s="98"/>
      <c r="S299" s="98"/>
      <c r="T299" s="97"/>
    </row>
    <row r="300" spans="1:20" ht="21" thickBot="1">
      <c r="A300" s="91"/>
      <c r="B300" s="92"/>
      <c r="C300" s="35"/>
      <c r="E300" s="8">
        <v>9.4000000000004</v>
      </c>
      <c r="F300" s="53">
        <f t="shared" si="4"/>
        <v>-44.18000000000376</v>
      </c>
      <c r="R300" s="98"/>
      <c r="S300" s="98"/>
      <c r="T300" s="97"/>
    </row>
    <row r="301" spans="1:20" ht="21" thickBot="1">
      <c r="A301" s="90"/>
      <c r="B301" s="92"/>
      <c r="C301" s="35"/>
      <c r="E301" s="8">
        <v>9.5000000000004</v>
      </c>
      <c r="F301" s="53">
        <f t="shared" si="4"/>
        <v>-45.125000000003794</v>
      </c>
      <c r="R301" s="98"/>
      <c r="S301" s="98"/>
      <c r="T301" s="97"/>
    </row>
    <row r="302" spans="1:20" ht="21" thickBot="1">
      <c r="A302" s="91"/>
      <c r="B302" s="92"/>
      <c r="C302" s="35"/>
      <c r="E302" s="8">
        <v>9.6000000000004</v>
      </c>
      <c r="F302" s="53">
        <f t="shared" si="4"/>
        <v>-46.080000000003835</v>
      </c>
      <c r="R302" s="98"/>
      <c r="S302" s="98"/>
      <c r="T302" s="97"/>
    </row>
    <row r="303" spans="1:20" ht="21" thickBot="1">
      <c r="A303" s="90"/>
      <c r="B303" s="92"/>
      <c r="C303" s="35"/>
      <c r="E303" s="8">
        <v>9.7000000000004</v>
      </c>
      <c r="F303" s="53">
        <f t="shared" si="4"/>
        <v>-47.04500000000389</v>
      </c>
      <c r="R303" s="98"/>
      <c r="S303" s="98"/>
      <c r="T303" s="97"/>
    </row>
    <row r="304" spans="1:20" ht="21" thickBot="1">
      <c r="A304" s="91"/>
      <c r="B304" s="92"/>
      <c r="C304" s="35"/>
      <c r="E304" s="8">
        <v>9.8000000000004</v>
      </c>
      <c r="F304" s="53">
        <f t="shared" si="4"/>
        <v>-48.020000000003925</v>
      </c>
      <c r="R304" s="98"/>
      <c r="S304" s="98"/>
      <c r="T304" s="97"/>
    </row>
    <row r="305" spans="1:20" ht="21" thickBot="1">
      <c r="A305" s="90"/>
      <c r="B305" s="92"/>
      <c r="C305" s="35"/>
      <c r="E305" s="8">
        <v>9.9000000000004</v>
      </c>
      <c r="F305" s="53">
        <f t="shared" si="4"/>
        <v>-49.00500000000396</v>
      </c>
      <c r="R305" s="98"/>
      <c r="S305" s="98"/>
      <c r="T305" s="97"/>
    </row>
    <row r="306" spans="1:20" ht="21" thickBot="1">
      <c r="A306" s="91"/>
      <c r="B306" s="92"/>
      <c r="C306" s="35"/>
      <c r="E306" s="8">
        <v>10.0000000000004</v>
      </c>
      <c r="F306" s="53">
        <f t="shared" si="4"/>
        <v>-50.00000000000399</v>
      </c>
      <c r="R306" s="98"/>
      <c r="S306" s="98"/>
      <c r="T306" s="97"/>
    </row>
    <row r="307" spans="1:20" ht="21" thickBot="1">
      <c r="A307" s="90"/>
      <c r="B307" s="92"/>
      <c r="C307" s="35"/>
      <c r="E307" s="8">
        <v>10.1000000000004</v>
      </c>
      <c r="F307" s="53">
        <f t="shared" si="4"/>
        <v>-51.00500000000403</v>
      </c>
      <c r="R307" s="98"/>
      <c r="S307" s="98"/>
      <c r="T307" s="97"/>
    </row>
    <row r="308" spans="1:20" ht="21" thickBot="1">
      <c r="A308" s="91"/>
      <c r="B308" s="92"/>
      <c r="C308" s="35"/>
      <c r="E308" s="8">
        <v>10.2000000000004</v>
      </c>
      <c r="F308" s="53">
        <f t="shared" si="4"/>
        <v>-52.02000000000409</v>
      </c>
      <c r="R308" s="98"/>
      <c r="S308" s="98"/>
      <c r="T308" s="97"/>
    </row>
    <row r="309" spans="1:20" ht="21" thickBot="1">
      <c r="A309" s="90"/>
      <c r="B309" s="92"/>
      <c r="C309" s="35"/>
      <c r="E309" s="8">
        <v>10.3000000000004</v>
      </c>
      <c r="F309" s="53">
        <f t="shared" si="4"/>
        <v>-53.04500000000412</v>
      </c>
      <c r="R309" s="98"/>
      <c r="S309" s="98"/>
      <c r="T309" s="97"/>
    </row>
    <row r="310" spans="1:20" ht="21" thickBot="1">
      <c r="A310" s="91"/>
      <c r="B310" s="92"/>
      <c r="C310" s="35"/>
      <c r="E310" s="8">
        <v>10.4000000000004</v>
      </c>
      <c r="F310" s="53">
        <f t="shared" si="4"/>
        <v>-54.08000000000416</v>
      </c>
      <c r="R310" s="98"/>
      <c r="S310" s="98"/>
      <c r="T310" s="97"/>
    </row>
    <row r="311" spans="1:20" ht="21" thickBot="1">
      <c r="A311" s="90"/>
      <c r="B311" s="92"/>
      <c r="C311" s="35"/>
      <c r="E311" s="8">
        <v>10.5000000000004</v>
      </c>
      <c r="F311" s="53">
        <f t="shared" si="4"/>
        <v>-55.1250000000042</v>
      </c>
      <c r="R311" s="98"/>
      <c r="S311" s="98"/>
      <c r="T311" s="97"/>
    </row>
    <row r="312" spans="1:20" ht="21" thickBot="1">
      <c r="A312" s="91"/>
      <c r="B312" s="92"/>
      <c r="C312" s="35"/>
      <c r="E312" s="8">
        <v>10.6000000000004</v>
      </c>
      <c r="F312" s="53">
        <f t="shared" si="4"/>
        <v>-56.180000000004235</v>
      </c>
      <c r="R312" s="98"/>
      <c r="S312" s="98"/>
      <c r="T312" s="97"/>
    </row>
    <row r="313" spans="1:20" ht="21" thickBot="1">
      <c r="A313" s="90"/>
      <c r="B313" s="92"/>
      <c r="C313" s="35"/>
      <c r="E313" s="8">
        <v>10.7000000000004</v>
      </c>
      <c r="F313" s="53">
        <f t="shared" si="4"/>
        <v>-57.24500000000429</v>
      </c>
      <c r="R313" s="98"/>
      <c r="S313" s="98"/>
      <c r="T313" s="97"/>
    </row>
    <row r="314" spans="1:20" ht="21" thickBot="1">
      <c r="A314" s="91"/>
      <c r="B314" s="92"/>
      <c r="C314" s="35"/>
      <c r="E314" s="8">
        <v>10.8000000000004</v>
      </c>
      <c r="F314" s="53">
        <f t="shared" si="4"/>
        <v>-58.32000000000433</v>
      </c>
      <c r="R314" s="98"/>
      <c r="S314" s="98"/>
      <c r="T314" s="97"/>
    </row>
    <row r="315" spans="1:20" ht="21" thickBot="1">
      <c r="A315" s="90"/>
      <c r="B315" s="92"/>
      <c r="C315" s="35"/>
      <c r="E315" s="8">
        <v>10.9000000000004</v>
      </c>
      <c r="F315" s="53">
        <f t="shared" si="4"/>
        <v>-59.405000000004364</v>
      </c>
      <c r="R315" s="98"/>
      <c r="S315" s="98"/>
      <c r="T315" s="97"/>
    </row>
    <row r="316" spans="1:20" ht="21" thickBot="1">
      <c r="A316" s="91"/>
      <c r="B316" s="92"/>
      <c r="C316" s="35"/>
      <c r="E316" s="8">
        <v>11.0000000000004</v>
      </c>
      <c r="F316" s="53">
        <f t="shared" si="4"/>
        <v>-60.5000000000044</v>
      </c>
      <c r="R316" s="98"/>
      <c r="S316" s="98"/>
      <c r="T316" s="97"/>
    </row>
    <row r="317" spans="1:20" ht="21" thickBot="1">
      <c r="A317" s="90"/>
      <c r="B317" s="92"/>
      <c r="C317" s="35"/>
      <c r="E317" s="8">
        <v>11.1000000000004</v>
      </c>
      <c r="F317" s="53">
        <f t="shared" si="4"/>
        <v>-61.60500000000443</v>
      </c>
      <c r="R317" s="98"/>
      <c r="S317" s="98"/>
      <c r="T317" s="97"/>
    </row>
    <row r="318" spans="1:20" ht="21" thickBot="1">
      <c r="A318" s="91"/>
      <c r="B318" s="92"/>
      <c r="C318" s="35"/>
      <c r="E318" s="8">
        <v>11.2000000000004</v>
      </c>
      <c r="F318" s="53">
        <f t="shared" si="4"/>
        <v>-62.72000000000449</v>
      </c>
      <c r="R318" s="98"/>
      <c r="S318" s="98"/>
      <c r="T318" s="97"/>
    </row>
    <row r="319" spans="1:20" ht="21" thickBot="1">
      <c r="A319" s="90"/>
      <c r="B319" s="92"/>
      <c r="C319" s="35"/>
      <c r="E319" s="8">
        <v>11.3000000000004</v>
      </c>
      <c r="F319" s="53">
        <f t="shared" si="4"/>
        <v>-63.845000000004525</v>
      </c>
      <c r="R319" s="98"/>
      <c r="S319" s="98"/>
      <c r="T319" s="97"/>
    </row>
    <row r="320" spans="1:20" ht="21" thickBot="1">
      <c r="A320" s="91"/>
      <c r="B320" s="92"/>
      <c r="C320" s="35"/>
      <c r="E320" s="8">
        <v>11.4000000000004</v>
      </c>
      <c r="F320" s="53">
        <f t="shared" si="4"/>
        <v>-64.98000000000457</v>
      </c>
      <c r="R320" s="98"/>
      <c r="S320" s="98"/>
      <c r="T320" s="97"/>
    </row>
    <row r="321" spans="1:20" ht="21" thickBot="1">
      <c r="A321" s="90"/>
      <c r="B321" s="92"/>
      <c r="C321" s="35"/>
      <c r="E321" s="8">
        <v>11.5000000000004</v>
      </c>
      <c r="F321" s="53">
        <f t="shared" si="4"/>
        <v>-66.12500000000459</v>
      </c>
      <c r="R321" s="98"/>
      <c r="S321" s="98"/>
      <c r="T321" s="97"/>
    </row>
    <row r="322" spans="1:20" ht="21" thickBot="1">
      <c r="A322" s="91"/>
      <c r="B322" s="92"/>
      <c r="C322" s="35"/>
      <c r="E322" s="8">
        <v>11.6000000000004</v>
      </c>
      <c r="F322" s="53">
        <f t="shared" si="4"/>
        <v>-67.28000000000463</v>
      </c>
      <c r="R322" s="98"/>
      <c r="S322" s="98"/>
      <c r="T322" s="97"/>
    </row>
    <row r="323" spans="1:20" ht="21" thickBot="1">
      <c r="A323" s="90"/>
      <c r="B323" s="92"/>
      <c r="C323" s="35"/>
      <c r="E323" s="8">
        <v>11.7000000000005</v>
      </c>
      <c r="F323" s="53">
        <f t="shared" si="4"/>
        <v>-68.44500000000585</v>
      </c>
      <c r="R323" s="98"/>
      <c r="S323" s="98"/>
      <c r="T323" s="97"/>
    </row>
    <row r="324" spans="1:20" ht="21" thickBot="1">
      <c r="A324" s="91"/>
      <c r="B324" s="92"/>
      <c r="C324" s="35"/>
      <c r="E324" s="8">
        <v>11.8000000000005</v>
      </c>
      <c r="F324" s="53">
        <f t="shared" si="4"/>
        <v>-69.6200000000059</v>
      </c>
      <c r="R324" s="98"/>
      <c r="S324" s="98"/>
      <c r="T324" s="97"/>
    </row>
    <row r="325" spans="1:20" ht="21" thickBot="1">
      <c r="A325" s="90"/>
      <c r="B325" s="92"/>
      <c r="C325" s="35"/>
      <c r="E325" s="8">
        <v>11.9000000000005</v>
      </c>
      <c r="F325" s="53">
        <f aca="true" t="shared" si="5" ref="F325:F388">($B$2)*($E325)^2</f>
        <v>-70.80500000000595</v>
      </c>
      <c r="R325" s="98"/>
      <c r="S325" s="98"/>
      <c r="T325" s="97"/>
    </row>
    <row r="326" spans="1:20" ht="21" thickBot="1">
      <c r="A326" s="91"/>
      <c r="B326" s="92"/>
      <c r="C326" s="35"/>
      <c r="E326" s="8">
        <v>12.0000000000005</v>
      </c>
      <c r="F326" s="53">
        <f t="shared" si="5"/>
        <v>-72.000000000006</v>
      </c>
      <c r="R326" s="98"/>
      <c r="S326" s="98"/>
      <c r="T326" s="97"/>
    </row>
    <row r="327" spans="1:20" ht="21" thickBot="1">
      <c r="A327" s="90"/>
      <c r="B327" s="92"/>
      <c r="C327" s="35"/>
      <c r="E327" s="8">
        <v>12.1000000000005</v>
      </c>
      <c r="F327" s="53">
        <f t="shared" si="5"/>
        <v>-73.20500000000605</v>
      </c>
      <c r="R327" s="98"/>
      <c r="S327" s="98"/>
      <c r="T327" s="97"/>
    </row>
    <row r="328" spans="1:20" ht="21" thickBot="1">
      <c r="A328" s="91"/>
      <c r="B328" s="92"/>
      <c r="C328" s="35"/>
      <c r="E328" s="8">
        <v>12.2000000000005</v>
      </c>
      <c r="F328" s="53">
        <f t="shared" si="5"/>
        <v>-74.4200000000061</v>
      </c>
      <c r="R328" s="98"/>
      <c r="S328" s="98"/>
      <c r="T328" s="97"/>
    </row>
    <row r="329" spans="1:20" ht="21" thickBot="1">
      <c r="A329" s="90"/>
      <c r="B329" s="92"/>
      <c r="C329" s="35"/>
      <c r="E329" s="8">
        <v>12.3000000000005</v>
      </c>
      <c r="F329" s="53">
        <f t="shared" si="5"/>
        <v>-75.64500000000615</v>
      </c>
      <c r="R329" s="98"/>
      <c r="S329" s="98"/>
      <c r="T329" s="97"/>
    </row>
    <row r="330" spans="1:20" ht="21" thickBot="1">
      <c r="A330" s="91"/>
      <c r="B330" s="92"/>
      <c r="C330" s="35"/>
      <c r="E330" s="8">
        <v>12.4000000000005</v>
      </c>
      <c r="F330" s="53">
        <f t="shared" si="5"/>
        <v>-76.88000000000619</v>
      </c>
      <c r="R330" s="98"/>
      <c r="S330" s="98"/>
      <c r="T330" s="97"/>
    </row>
    <row r="331" spans="1:20" ht="21" thickBot="1">
      <c r="A331" s="90"/>
      <c r="B331" s="92"/>
      <c r="C331" s="35"/>
      <c r="E331" s="8">
        <v>12.5000000000005</v>
      </c>
      <c r="F331" s="53">
        <f t="shared" si="5"/>
        <v>-78.12500000000624</v>
      </c>
      <c r="R331" s="98"/>
      <c r="S331" s="98"/>
      <c r="T331" s="97"/>
    </row>
    <row r="332" spans="1:20" ht="21" thickBot="1">
      <c r="A332" s="91"/>
      <c r="B332" s="92"/>
      <c r="C332" s="35"/>
      <c r="E332" s="8">
        <v>12.6000000000005</v>
      </c>
      <c r="F332" s="53">
        <f t="shared" si="5"/>
        <v>-79.3800000000063</v>
      </c>
      <c r="R332" s="98"/>
      <c r="S332" s="98"/>
      <c r="T332" s="97"/>
    </row>
    <row r="333" spans="1:20" ht="21" thickBot="1">
      <c r="A333" s="90"/>
      <c r="B333" s="92"/>
      <c r="C333" s="35"/>
      <c r="E333" s="8">
        <v>12.7000000000005</v>
      </c>
      <c r="F333" s="53">
        <f t="shared" si="5"/>
        <v>-80.64500000000635</v>
      </c>
      <c r="R333" s="98"/>
      <c r="S333" s="98"/>
      <c r="T333" s="97"/>
    </row>
    <row r="334" spans="1:20" ht="21" thickBot="1">
      <c r="A334" s="91"/>
      <c r="B334" s="92"/>
      <c r="C334" s="35"/>
      <c r="E334" s="8">
        <v>12.8000000000005</v>
      </c>
      <c r="F334" s="53">
        <f t="shared" si="5"/>
        <v>-81.9200000000064</v>
      </c>
      <c r="R334" s="98"/>
      <c r="S334" s="98"/>
      <c r="T334" s="97"/>
    </row>
    <row r="335" spans="1:20" ht="21" thickBot="1">
      <c r="A335" s="90"/>
      <c r="B335" s="92"/>
      <c r="C335" s="35"/>
      <c r="E335" s="8">
        <v>12.9000000000005</v>
      </c>
      <c r="F335" s="53">
        <f t="shared" si="5"/>
        <v>-83.20500000000645</v>
      </c>
      <c r="R335" s="98"/>
      <c r="S335" s="98"/>
      <c r="T335" s="97"/>
    </row>
    <row r="336" spans="1:20" ht="21" thickBot="1">
      <c r="A336" s="91"/>
      <c r="B336" s="92"/>
      <c r="C336" s="35"/>
      <c r="E336" s="8">
        <v>13.0000000000005</v>
      </c>
      <c r="F336" s="53">
        <f t="shared" si="5"/>
        <v>-84.5000000000065</v>
      </c>
      <c r="R336" s="98"/>
      <c r="S336" s="98"/>
      <c r="T336" s="97"/>
    </row>
    <row r="337" spans="1:20" ht="21" thickBot="1">
      <c r="A337" s="90"/>
      <c r="B337" s="92"/>
      <c r="C337" s="35"/>
      <c r="E337" s="8">
        <v>13.1000000000005</v>
      </c>
      <c r="F337" s="53">
        <f t="shared" si="5"/>
        <v>-85.80500000000656</v>
      </c>
      <c r="R337" s="98"/>
      <c r="S337" s="98"/>
      <c r="T337" s="97"/>
    </row>
    <row r="338" spans="1:20" ht="21" thickBot="1">
      <c r="A338" s="91"/>
      <c r="B338" s="92"/>
      <c r="C338" s="35"/>
      <c r="E338" s="8">
        <v>13.2000000000005</v>
      </c>
      <c r="F338" s="53">
        <f t="shared" si="5"/>
        <v>-87.1200000000066</v>
      </c>
      <c r="R338" s="98"/>
      <c r="S338" s="98"/>
      <c r="T338" s="97"/>
    </row>
    <row r="339" spans="1:20" ht="21" thickBot="1">
      <c r="A339" s="90"/>
      <c r="B339" s="92"/>
      <c r="C339" s="35"/>
      <c r="E339" s="8">
        <v>13.3000000000005</v>
      </c>
      <c r="F339" s="53">
        <f t="shared" si="5"/>
        <v>-88.44500000000664</v>
      </c>
      <c r="R339" s="98"/>
      <c r="S339" s="98"/>
      <c r="T339" s="97"/>
    </row>
    <row r="340" spans="1:20" ht="21" thickBot="1">
      <c r="A340" s="91"/>
      <c r="B340" s="92"/>
      <c r="C340" s="35"/>
      <c r="E340" s="8">
        <v>13.4000000000005</v>
      </c>
      <c r="F340" s="53">
        <f t="shared" si="5"/>
        <v>-89.7800000000067</v>
      </c>
      <c r="R340" s="98"/>
      <c r="S340" s="98"/>
      <c r="T340" s="97"/>
    </row>
    <row r="341" spans="1:20" ht="21" thickBot="1">
      <c r="A341" s="90"/>
      <c r="B341" s="92"/>
      <c r="C341" s="35"/>
      <c r="E341" s="8">
        <v>13.5000000000005</v>
      </c>
      <c r="F341" s="53">
        <f t="shared" si="5"/>
        <v>-91.12500000000674</v>
      </c>
      <c r="R341" s="98"/>
      <c r="S341" s="98"/>
      <c r="T341" s="97"/>
    </row>
    <row r="342" spans="1:20" ht="21" thickBot="1">
      <c r="A342" s="91"/>
      <c r="B342" s="92"/>
      <c r="C342" s="35"/>
      <c r="E342" s="8">
        <v>13.6000000000005</v>
      </c>
      <c r="F342" s="53">
        <f t="shared" si="5"/>
        <v>-92.48000000000681</v>
      </c>
      <c r="R342" s="98"/>
      <c r="S342" s="98"/>
      <c r="T342" s="97"/>
    </row>
    <row r="343" spans="1:20" ht="21" thickBot="1">
      <c r="A343" s="90"/>
      <c r="B343" s="92"/>
      <c r="C343" s="35"/>
      <c r="E343" s="8">
        <v>13.7000000000005</v>
      </c>
      <c r="F343" s="53">
        <f t="shared" si="5"/>
        <v>-93.84500000000685</v>
      </c>
      <c r="R343" s="98"/>
      <c r="S343" s="98"/>
      <c r="T343" s="97"/>
    </row>
    <row r="344" spans="1:20" ht="21" thickBot="1">
      <c r="A344" s="91"/>
      <c r="B344" s="92"/>
      <c r="C344" s="35"/>
      <c r="E344" s="8">
        <v>13.8000000000005</v>
      </c>
      <c r="F344" s="53">
        <f t="shared" si="5"/>
        <v>-95.22000000000689</v>
      </c>
      <c r="R344" s="98"/>
      <c r="S344" s="98"/>
      <c r="T344" s="97"/>
    </row>
    <row r="345" spans="1:20" ht="21" thickBot="1">
      <c r="A345" s="90"/>
      <c r="B345" s="92"/>
      <c r="C345" s="35"/>
      <c r="E345" s="8">
        <v>13.9000000000005</v>
      </c>
      <c r="F345" s="53">
        <f t="shared" si="5"/>
        <v>-96.60500000000694</v>
      </c>
      <c r="R345" s="98"/>
      <c r="S345" s="98"/>
      <c r="T345" s="97"/>
    </row>
    <row r="346" spans="1:20" ht="21" thickBot="1">
      <c r="A346" s="91"/>
      <c r="B346" s="92"/>
      <c r="C346" s="35"/>
      <c r="E346" s="8">
        <v>14.0000000000005</v>
      </c>
      <c r="F346" s="53">
        <f t="shared" si="5"/>
        <v>-98.00000000000699</v>
      </c>
      <c r="R346" s="98"/>
      <c r="S346" s="98"/>
      <c r="T346" s="97"/>
    </row>
    <row r="347" spans="1:20" ht="21" thickBot="1">
      <c r="A347" s="90"/>
      <c r="B347" s="92"/>
      <c r="C347" s="35"/>
      <c r="E347" s="8">
        <v>14.1000000000005</v>
      </c>
      <c r="F347" s="53">
        <f t="shared" si="5"/>
        <v>-99.40500000000706</v>
      </c>
      <c r="R347" s="98"/>
      <c r="S347" s="98"/>
      <c r="T347" s="97"/>
    </row>
    <row r="348" spans="1:20" ht="21" thickBot="1">
      <c r="A348" s="91"/>
      <c r="B348" s="92"/>
      <c r="C348" s="35"/>
      <c r="E348" s="8">
        <v>14.2000000000005</v>
      </c>
      <c r="F348" s="53">
        <f t="shared" si="5"/>
        <v>-100.8200000000071</v>
      </c>
      <c r="R348" s="98"/>
      <c r="S348" s="98"/>
      <c r="T348" s="97"/>
    </row>
    <row r="349" spans="1:20" ht="21" thickBot="1">
      <c r="A349" s="90"/>
      <c r="B349" s="92"/>
      <c r="C349" s="35"/>
      <c r="E349" s="8">
        <v>14.3000000000005</v>
      </c>
      <c r="F349" s="53">
        <f t="shared" si="5"/>
        <v>-102.24500000000715</v>
      </c>
      <c r="R349" s="98"/>
      <c r="S349" s="98"/>
      <c r="T349" s="97"/>
    </row>
    <row r="350" spans="1:20" ht="21" thickBot="1">
      <c r="A350" s="91"/>
      <c r="B350" s="92"/>
      <c r="C350" s="35"/>
      <c r="E350" s="8">
        <v>14.4000000000005</v>
      </c>
      <c r="F350" s="53">
        <f t="shared" si="5"/>
        <v>-103.6800000000072</v>
      </c>
      <c r="R350" s="98"/>
      <c r="S350" s="98"/>
      <c r="T350" s="97"/>
    </row>
    <row r="351" spans="1:20" ht="21" thickBot="1">
      <c r="A351" s="90"/>
      <c r="B351" s="92"/>
      <c r="C351" s="35"/>
      <c r="E351" s="8">
        <v>14.5000000000005</v>
      </c>
      <c r="F351" s="53">
        <f t="shared" si="5"/>
        <v>-105.12500000000723</v>
      </c>
      <c r="R351" s="98"/>
      <c r="S351" s="98"/>
      <c r="T351" s="97"/>
    </row>
    <row r="352" spans="1:20" ht="21" thickBot="1">
      <c r="A352" s="91"/>
      <c r="B352" s="92"/>
      <c r="C352" s="35"/>
      <c r="E352" s="8">
        <v>14.6000000000005</v>
      </c>
      <c r="F352" s="53">
        <f t="shared" si="5"/>
        <v>-106.5800000000073</v>
      </c>
      <c r="R352" s="98"/>
      <c r="S352" s="98"/>
      <c r="T352" s="97"/>
    </row>
    <row r="353" spans="1:20" ht="21" thickBot="1">
      <c r="A353" s="90"/>
      <c r="B353" s="92"/>
      <c r="C353" s="35"/>
      <c r="E353" s="8">
        <v>14.7000000000005</v>
      </c>
      <c r="F353" s="53">
        <f t="shared" si="5"/>
        <v>-108.04500000000735</v>
      </c>
      <c r="R353" s="98"/>
      <c r="S353" s="98"/>
      <c r="T353" s="97"/>
    </row>
    <row r="354" spans="1:20" ht="21" thickBot="1">
      <c r="A354" s="91"/>
      <c r="B354" s="92"/>
      <c r="C354" s="35"/>
      <c r="E354" s="8">
        <v>14.8000000000005</v>
      </c>
      <c r="F354" s="53">
        <f t="shared" si="5"/>
        <v>-109.5200000000074</v>
      </c>
      <c r="R354" s="98"/>
      <c r="S354" s="98"/>
      <c r="T354" s="97"/>
    </row>
    <row r="355" spans="1:20" ht="21" thickBot="1">
      <c r="A355" s="90"/>
      <c r="B355" s="92"/>
      <c r="C355" s="35"/>
      <c r="E355" s="8">
        <v>14.9000000000005</v>
      </c>
      <c r="F355" s="53">
        <f t="shared" si="5"/>
        <v>-111.00500000000744</v>
      </c>
      <c r="R355" s="98"/>
      <c r="S355" s="98"/>
      <c r="T355" s="97"/>
    </row>
    <row r="356" spans="1:20" ht="21" thickBot="1">
      <c r="A356" s="91"/>
      <c r="B356" s="92"/>
      <c r="C356" s="35"/>
      <c r="E356" s="8">
        <v>15.0000000000005</v>
      </c>
      <c r="F356" s="53">
        <f t="shared" si="5"/>
        <v>-112.50000000000749</v>
      </c>
      <c r="R356" s="98"/>
      <c r="S356" s="98"/>
      <c r="T356" s="97"/>
    </row>
    <row r="357" spans="1:20" ht="21" thickBot="1">
      <c r="A357" s="90"/>
      <c r="B357" s="92"/>
      <c r="C357" s="35"/>
      <c r="E357" s="8">
        <v>15.1000000000005</v>
      </c>
      <c r="F357" s="53">
        <f t="shared" si="5"/>
        <v>-114.00500000000756</v>
      </c>
      <c r="R357" s="98"/>
      <c r="S357" s="98"/>
      <c r="T357" s="97"/>
    </row>
    <row r="358" spans="1:20" ht="21" thickBot="1">
      <c r="A358" s="91"/>
      <c r="B358" s="92"/>
      <c r="C358" s="35"/>
      <c r="E358" s="8">
        <v>15.2000000000005</v>
      </c>
      <c r="F358" s="53">
        <f t="shared" si="5"/>
        <v>-115.5200000000076</v>
      </c>
      <c r="R358" s="98"/>
      <c r="S358" s="98"/>
      <c r="T358" s="97"/>
    </row>
    <row r="359" spans="1:20" ht="21" thickBot="1">
      <c r="A359" s="90"/>
      <c r="B359" s="92"/>
      <c r="C359" s="35"/>
      <c r="E359" s="8">
        <v>15.3000000000005</v>
      </c>
      <c r="F359" s="53">
        <f t="shared" si="5"/>
        <v>-117.04500000000765</v>
      </c>
      <c r="R359" s="98"/>
      <c r="S359" s="98"/>
      <c r="T359" s="97"/>
    </row>
    <row r="360" spans="1:20" ht="21" thickBot="1">
      <c r="A360" s="91"/>
      <c r="B360" s="92"/>
      <c r="C360" s="35"/>
      <c r="E360" s="8">
        <v>15.4000000000005</v>
      </c>
      <c r="F360" s="53">
        <f t="shared" si="5"/>
        <v>-118.58000000000769</v>
      </c>
      <c r="R360" s="98"/>
      <c r="S360" s="98"/>
      <c r="T360" s="97"/>
    </row>
    <row r="361" spans="1:20" ht="21" thickBot="1">
      <c r="A361" s="90"/>
      <c r="B361" s="92"/>
      <c r="C361" s="35"/>
      <c r="E361" s="8">
        <v>15.5000000000005</v>
      </c>
      <c r="F361" s="53">
        <f t="shared" si="5"/>
        <v>-120.12500000000773</v>
      </c>
      <c r="R361" s="98"/>
      <c r="S361" s="98"/>
      <c r="T361" s="97"/>
    </row>
    <row r="362" spans="1:20" ht="21" thickBot="1">
      <c r="A362" s="91"/>
      <c r="B362" s="92"/>
      <c r="C362" s="35"/>
      <c r="E362" s="8">
        <v>15.6000000000005</v>
      </c>
      <c r="F362" s="53">
        <f t="shared" si="5"/>
        <v>-121.68000000000781</v>
      </c>
      <c r="R362" s="98"/>
      <c r="S362" s="98"/>
      <c r="T362" s="97"/>
    </row>
    <row r="363" spans="1:20" ht="21" thickBot="1">
      <c r="A363" s="90"/>
      <c r="B363" s="92"/>
      <c r="C363" s="35"/>
      <c r="E363" s="8">
        <v>15.7000000000005</v>
      </c>
      <c r="F363" s="53">
        <f t="shared" si="5"/>
        <v>-123.24500000000785</v>
      </c>
      <c r="R363" s="98"/>
      <c r="S363" s="98"/>
      <c r="T363" s="97"/>
    </row>
    <row r="364" spans="1:20" ht="21" thickBot="1">
      <c r="A364" s="91"/>
      <c r="B364" s="92"/>
      <c r="C364" s="35"/>
      <c r="E364" s="8">
        <v>15.8000000000005</v>
      </c>
      <c r="F364" s="53">
        <f t="shared" si="5"/>
        <v>-124.8200000000079</v>
      </c>
      <c r="R364" s="98"/>
      <c r="S364" s="98"/>
      <c r="T364" s="97"/>
    </row>
    <row r="365" spans="1:20" ht="21" thickBot="1">
      <c r="A365" s="90"/>
      <c r="B365" s="92"/>
      <c r="C365" s="35"/>
      <c r="E365" s="8">
        <v>15.9000000000005</v>
      </c>
      <c r="F365" s="53">
        <f t="shared" si="5"/>
        <v>-126.40500000000795</v>
      </c>
      <c r="R365" s="98"/>
      <c r="S365" s="98"/>
      <c r="T365" s="97"/>
    </row>
    <row r="366" spans="1:20" ht="21" thickBot="1">
      <c r="A366" s="91"/>
      <c r="B366" s="92"/>
      <c r="C366" s="35"/>
      <c r="E366" s="8">
        <v>16.0000000000005</v>
      </c>
      <c r="F366" s="53">
        <f t="shared" si="5"/>
        <v>-128.00000000000801</v>
      </c>
      <c r="R366" s="98"/>
      <c r="S366" s="98"/>
      <c r="T366" s="97"/>
    </row>
    <row r="367" spans="1:20" ht="21" thickBot="1">
      <c r="A367" s="90"/>
      <c r="B367" s="92"/>
      <c r="C367" s="35"/>
      <c r="E367" s="8">
        <v>16.1000000000005</v>
      </c>
      <c r="F367" s="53">
        <f t="shared" si="5"/>
        <v>-129.60500000000803</v>
      </c>
      <c r="R367" s="98"/>
      <c r="S367" s="98"/>
      <c r="T367" s="97"/>
    </row>
    <row r="368" spans="1:20" ht="21" thickBot="1">
      <c r="A368" s="91"/>
      <c r="B368" s="92"/>
      <c r="C368" s="35"/>
      <c r="E368" s="8">
        <v>16.2000000000005</v>
      </c>
      <c r="F368" s="53">
        <f t="shared" si="5"/>
        <v>-131.2200000000081</v>
      </c>
      <c r="R368" s="98"/>
      <c r="S368" s="98"/>
      <c r="T368" s="97"/>
    </row>
    <row r="369" spans="1:20" ht="21" thickBot="1">
      <c r="A369" s="90"/>
      <c r="B369" s="92"/>
      <c r="C369" s="35"/>
      <c r="E369" s="8">
        <v>16.3000000000005</v>
      </c>
      <c r="F369" s="53">
        <f t="shared" si="5"/>
        <v>-132.84500000000818</v>
      </c>
      <c r="R369" s="98"/>
      <c r="S369" s="98"/>
      <c r="T369" s="97"/>
    </row>
    <row r="370" spans="1:20" ht="21" thickBot="1">
      <c r="A370" s="91"/>
      <c r="B370" s="92"/>
      <c r="C370" s="35"/>
      <c r="E370" s="8">
        <v>16.4000000000005</v>
      </c>
      <c r="F370" s="53">
        <f t="shared" si="5"/>
        <v>-134.4800000000082</v>
      </c>
      <c r="R370" s="98"/>
      <c r="S370" s="98"/>
      <c r="T370" s="97"/>
    </row>
    <row r="371" spans="1:20" ht="21" thickBot="1">
      <c r="A371" s="90"/>
      <c r="B371" s="92"/>
      <c r="C371" s="35"/>
      <c r="E371" s="8">
        <v>16.5000000000005</v>
      </c>
      <c r="F371" s="53">
        <f t="shared" si="5"/>
        <v>-136.12500000000827</v>
      </c>
      <c r="R371" s="98"/>
      <c r="S371" s="98"/>
      <c r="T371" s="97"/>
    </row>
    <row r="372" spans="1:20" ht="21" thickBot="1">
      <c r="A372" s="91"/>
      <c r="B372" s="92"/>
      <c r="C372" s="35"/>
      <c r="E372" s="8">
        <v>16.6000000000005</v>
      </c>
      <c r="F372" s="53">
        <f t="shared" si="5"/>
        <v>-137.78000000000827</v>
      </c>
      <c r="R372" s="98"/>
      <c r="S372" s="98"/>
      <c r="T372" s="97"/>
    </row>
    <row r="373" spans="1:20" ht="21" thickBot="1">
      <c r="A373" s="90"/>
      <c r="B373" s="92"/>
      <c r="C373" s="35"/>
      <c r="E373" s="8">
        <v>16.7000000000005</v>
      </c>
      <c r="F373" s="53">
        <f t="shared" si="5"/>
        <v>-139.44500000000835</v>
      </c>
      <c r="R373" s="98"/>
      <c r="S373" s="98"/>
      <c r="T373" s="97"/>
    </row>
    <row r="374" spans="1:20" ht="21" thickBot="1">
      <c r="A374" s="91"/>
      <c r="B374" s="92"/>
      <c r="C374" s="35"/>
      <c r="E374" s="8">
        <v>16.8000000000005</v>
      </c>
      <c r="F374" s="53">
        <f t="shared" si="5"/>
        <v>-141.12000000000842</v>
      </c>
      <c r="R374" s="98"/>
      <c r="S374" s="98"/>
      <c r="T374" s="97"/>
    </row>
    <row r="375" spans="1:20" ht="21" thickBot="1">
      <c r="A375" s="90"/>
      <c r="B375" s="92"/>
      <c r="C375" s="35"/>
      <c r="E375" s="8">
        <v>16.9000000000005</v>
      </c>
      <c r="F375" s="53">
        <f t="shared" si="5"/>
        <v>-142.80500000000845</v>
      </c>
      <c r="R375" s="98"/>
      <c r="S375" s="98"/>
      <c r="T375" s="97"/>
    </row>
    <row r="376" spans="1:20" ht="21" thickBot="1">
      <c r="A376" s="91"/>
      <c r="B376" s="92"/>
      <c r="C376" s="35"/>
      <c r="E376" s="8">
        <v>17.0000000000005</v>
      </c>
      <c r="F376" s="53">
        <f t="shared" si="5"/>
        <v>-144.50000000000853</v>
      </c>
      <c r="R376" s="98"/>
      <c r="S376" s="98"/>
      <c r="T376" s="97"/>
    </row>
    <row r="377" spans="1:20" ht="21" thickBot="1">
      <c r="A377" s="90"/>
      <c r="B377" s="92"/>
      <c r="C377" s="35"/>
      <c r="E377" s="8">
        <v>17.1000000000005</v>
      </c>
      <c r="F377" s="53">
        <f t="shared" si="5"/>
        <v>-146.20500000000854</v>
      </c>
      <c r="R377" s="98"/>
      <c r="S377" s="98"/>
      <c r="T377" s="97"/>
    </row>
    <row r="378" spans="1:20" ht="21" thickBot="1">
      <c r="A378" s="91"/>
      <c r="B378" s="92"/>
      <c r="C378" s="35"/>
      <c r="E378" s="8">
        <v>17.2000000000005</v>
      </c>
      <c r="F378" s="53">
        <f t="shared" si="5"/>
        <v>-147.9200000000086</v>
      </c>
      <c r="R378" s="98"/>
      <c r="S378" s="98"/>
      <c r="T378" s="97"/>
    </row>
    <row r="379" spans="1:20" ht="21" thickBot="1">
      <c r="A379" s="90"/>
      <c r="B379" s="92"/>
      <c r="C379" s="35"/>
      <c r="E379" s="8">
        <v>17.3000000000005</v>
      </c>
      <c r="F379" s="53">
        <f t="shared" si="5"/>
        <v>-149.64500000000868</v>
      </c>
      <c r="R379" s="98"/>
      <c r="S379" s="98"/>
      <c r="T379" s="97"/>
    </row>
    <row r="380" spans="1:20" ht="21" thickBot="1">
      <c r="A380" s="91"/>
      <c r="B380" s="92"/>
      <c r="C380" s="35"/>
      <c r="E380" s="8">
        <v>17.4000000000005</v>
      </c>
      <c r="F380" s="53">
        <f t="shared" si="5"/>
        <v>-151.3800000000087</v>
      </c>
      <c r="R380" s="98"/>
      <c r="S380" s="98"/>
      <c r="T380" s="97"/>
    </row>
    <row r="381" spans="1:20" ht="21" thickBot="1">
      <c r="A381" s="90"/>
      <c r="B381" s="92"/>
      <c r="C381" s="35"/>
      <c r="E381" s="8">
        <v>17.5000000000005</v>
      </c>
      <c r="F381" s="53">
        <f t="shared" si="5"/>
        <v>-153.12500000000875</v>
      </c>
      <c r="R381" s="98"/>
      <c r="S381" s="98"/>
      <c r="T381" s="97"/>
    </row>
    <row r="382" spans="1:20" ht="21" thickBot="1">
      <c r="A382" s="91"/>
      <c r="B382" s="92"/>
      <c r="C382" s="35"/>
      <c r="E382" s="8">
        <v>17.6000000000005</v>
      </c>
      <c r="F382" s="53">
        <f t="shared" si="5"/>
        <v>-154.88000000000878</v>
      </c>
      <c r="R382" s="98"/>
      <c r="S382" s="98"/>
      <c r="T382" s="97"/>
    </row>
    <row r="383" spans="1:20" ht="21" thickBot="1">
      <c r="A383" s="90"/>
      <c r="B383" s="92"/>
      <c r="C383" s="35"/>
      <c r="E383" s="8">
        <v>17.7000000000005</v>
      </c>
      <c r="F383" s="53">
        <f t="shared" si="5"/>
        <v>-156.64500000000885</v>
      </c>
      <c r="R383" s="98"/>
      <c r="S383" s="98"/>
      <c r="T383" s="97"/>
    </row>
    <row r="384" spans="1:20" ht="21" thickBot="1">
      <c r="A384" s="91"/>
      <c r="B384" s="92"/>
      <c r="C384" s="35"/>
      <c r="E384" s="8">
        <v>17.8000000000005</v>
      </c>
      <c r="F384" s="53">
        <f t="shared" si="5"/>
        <v>-158.42000000000894</v>
      </c>
      <c r="R384" s="98"/>
      <c r="S384" s="98"/>
      <c r="T384" s="97"/>
    </row>
    <row r="385" spans="1:20" ht="21" thickBot="1">
      <c r="A385" s="90"/>
      <c r="B385" s="92"/>
      <c r="C385" s="35"/>
      <c r="E385" s="8">
        <v>17.9000000000005</v>
      </c>
      <c r="F385" s="53">
        <f t="shared" si="5"/>
        <v>-160.20500000000894</v>
      </c>
      <c r="R385" s="98"/>
      <c r="S385" s="98"/>
      <c r="T385" s="97"/>
    </row>
    <row r="386" spans="1:20" ht="21" thickBot="1">
      <c r="A386" s="91"/>
      <c r="B386" s="92"/>
      <c r="C386" s="35"/>
      <c r="E386" s="8">
        <v>18.0000000000005</v>
      </c>
      <c r="F386" s="53">
        <f t="shared" si="5"/>
        <v>-162.000000000009</v>
      </c>
      <c r="R386" s="98"/>
      <c r="S386" s="98"/>
      <c r="T386" s="97"/>
    </row>
    <row r="387" spans="1:20" ht="21" thickBot="1">
      <c r="A387" s="90"/>
      <c r="B387" s="92"/>
      <c r="C387" s="35"/>
      <c r="E387" s="8">
        <v>18.1000000000005</v>
      </c>
      <c r="F387" s="53">
        <f t="shared" si="5"/>
        <v>-163.80500000000902</v>
      </c>
      <c r="R387" s="98"/>
      <c r="S387" s="98"/>
      <c r="T387" s="97"/>
    </row>
    <row r="388" spans="1:20" ht="21" thickBot="1">
      <c r="A388" s="91"/>
      <c r="B388" s="92"/>
      <c r="C388" s="35"/>
      <c r="E388" s="8">
        <v>18.2000000000005</v>
      </c>
      <c r="F388" s="53">
        <f t="shared" si="5"/>
        <v>-165.6200000000091</v>
      </c>
      <c r="R388" s="98"/>
      <c r="S388" s="98"/>
      <c r="T388" s="97"/>
    </row>
    <row r="389" spans="1:20" ht="21" thickBot="1">
      <c r="A389" s="90"/>
      <c r="B389" s="92"/>
      <c r="C389" s="35"/>
      <c r="E389" s="8">
        <v>18.3000000000005</v>
      </c>
      <c r="F389" s="53">
        <f aca="true" t="shared" si="6" ref="F389:F406">($B$2)*($E389)^2</f>
        <v>-167.44500000000917</v>
      </c>
      <c r="R389" s="98"/>
      <c r="S389" s="98"/>
      <c r="T389" s="97"/>
    </row>
    <row r="390" spans="1:20" ht="21" thickBot="1">
      <c r="A390" s="91"/>
      <c r="B390" s="92"/>
      <c r="C390" s="35"/>
      <c r="E390" s="8">
        <v>18.4000000000005</v>
      </c>
      <c r="F390" s="53">
        <f t="shared" si="6"/>
        <v>-169.28000000000918</v>
      </c>
      <c r="R390" s="98"/>
      <c r="S390" s="98"/>
      <c r="T390" s="97"/>
    </row>
    <row r="391" spans="1:20" ht="21" thickBot="1">
      <c r="A391" s="90"/>
      <c r="B391" s="92"/>
      <c r="C391" s="35"/>
      <c r="E391" s="8">
        <v>18.5000000000005</v>
      </c>
      <c r="F391" s="53">
        <f t="shared" si="6"/>
        <v>-171.12500000000927</v>
      </c>
      <c r="R391" s="98"/>
      <c r="S391" s="98"/>
      <c r="T391" s="97"/>
    </row>
    <row r="392" spans="1:20" ht="21" thickBot="1">
      <c r="A392" s="91"/>
      <c r="B392" s="92"/>
      <c r="C392" s="35"/>
      <c r="E392" s="8">
        <v>18.6000000000005</v>
      </c>
      <c r="F392" s="53">
        <f t="shared" si="6"/>
        <v>-172.98000000000928</v>
      </c>
      <c r="R392" s="98"/>
      <c r="S392" s="98"/>
      <c r="T392" s="97"/>
    </row>
    <row r="393" spans="1:20" ht="21" thickBot="1">
      <c r="A393" s="90"/>
      <c r="B393" s="92"/>
      <c r="C393" s="35"/>
      <c r="E393" s="8">
        <v>18.7000000000005</v>
      </c>
      <c r="F393" s="53">
        <f t="shared" si="6"/>
        <v>-174.84500000000935</v>
      </c>
      <c r="R393" s="98"/>
      <c r="S393" s="98"/>
      <c r="T393" s="97"/>
    </row>
    <row r="394" spans="1:20" ht="21" thickBot="1">
      <c r="A394" s="91"/>
      <c r="B394" s="92"/>
      <c r="C394" s="35"/>
      <c r="E394" s="8">
        <v>18.8000000000006</v>
      </c>
      <c r="F394" s="53">
        <f t="shared" si="6"/>
        <v>-176.7200000000113</v>
      </c>
      <c r="R394" s="98"/>
      <c r="S394" s="98"/>
      <c r="T394" s="97"/>
    </row>
    <row r="395" spans="1:20" ht="21" thickBot="1">
      <c r="A395" s="90"/>
      <c r="B395" s="92"/>
      <c r="C395" s="35"/>
      <c r="E395" s="8">
        <v>18.9000000000006</v>
      </c>
      <c r="F395" s="53">
        <f t="shared" si="6"/>
        <v>-178.60500000001133</v>
      </c>
      <c r="R395" s="98"/>
      <c r="S395" s="98"/>
      <c r="T395" s="97"/>
    </row>
    <row r="396" spans="1:20" ht="21" thickBot="1">
      <c r="A396" s="91"/>
      <c r="B396" s="92"/>
      <c r="C396" s="35"/>
      <c r="E396" s="8">
        <v>19.0000000000006</v>
      </c>
      <c r="F396" s="53">
        <f t="shared" si="6"/>
        <v>-180.5000000000114</v>
      </c>
      <c r="R396" s="98"/>
      <c r="S396" s="98"/>
      <c r="T396" s="97"/>
    </row>
    <row r="397" spans="1:20" ht="21" thickBot="1">
      <c r="A397" s="90"/>
      <c r="B397" s="92"/>
      <c r="C397" s="35"/>
      <c r="E397" s="8">
        <v>19.1000000000006</v>
      </c>
      <c r="F397" s="53">
        <f t="shared" si="6"/>
        <v>-182.40500000001143</v>
      </c>
      <c r="R397" s="98"/>
      <c r="S397" s="98"/>
      <c r="T397" s="97"/>
    </row>
    <row r="398" spans="1:20" ht="21" thickBot="1">
      <c r="A398" s="91"/>
      <c r="B398" s="92"/>
      <c r="C398" s="35"/>
      <c r="E398" s="8">
        <v>19.2000000000006</v>
      </c>
      <c r="F398" s="53">
        <f t="shared" si="6"/>
        <v>-184.3200000000115</v>
      </c>
      <c r="R398" s="98"/>
      <c r="S398" s="98"/>
      <c r="T398" s="97"/>
    </row>
    <row r="399" spans="1:20" ht="21" thickBot="1">
      <c r="A399" s="90"/>
      <c r="B399" s="92"/>
      <c r="C399" s="35"/>
      <c r="E399" s="8">
        <v>19.3000000000006</v>
      </c>
      <c r="F399" s="53">
        <f t="shared" si="6"/>
        <v>-186.2450000000116</v>
      </c>
      <c r="R399" s="98"/>
      <c r="S399" s="98"/>
      <c r="T399" s="97"/>
    </row>
    <row r="400" spans="1:20" ht="21" thickBot="1">
      <c r="A400" s="91"/>
      <c r="B400" s="92"/>
      <c r="C400" s="35"/>
      <c r="E400" s="8">
        <v>19.4000000000006</v>
      </c>
      <c r="F400" s="53">
        <f t="shared" si="6"/>
        <v>-188.18000000001163</v>
      </c>
      <c r="R400" s="98"/>
      <c r="S400" s="98"/>
      <c r="T400" s="97"/>
    </row>
    <row r="401" spans="1:20" ht="21" thickBot="1">
      <c r="A401" s="90"/>
      <c r="B401" s="92"/>
      <c r="C401" s="35"/>
      <c r="E401" s="8">
        <v>19.5000000000006</v>
      </c>
      <c r="F401" s="53">
        <f t="shared" si="6"/>
        <v>-190.1250000000117</v>
      </c>
      <c r="R401" s="98"/>
      <c r="S401" s="98"/>
      <c r="T401" s="97"/>
    </row>
    <row r="402" spans="1:20" ht="21" thickBot="1">
      <c r="A402" s="91"/>
      <c r="B402" s="92"/>
      <c r="C402" s="35"/>
      <c r="E402" s="8">
        <v>19.6000000000006</v>
      </c>
      <c r="F402" s="53">
        <f t="shared" si="6"/>
        <v>-192.08000000001172</v>
      </c>
      <c r="R402" s="98"/>
      <c r="S402" s="98"/>
      <c r="T402" s="97"/>
    </row>
    <row r="403" spans="1:20" ht="21" thickBot="1">
      <c r="A403" s="90"/>
      <c r="B403" s="92"/>
      <c r="C403" s="35"/>
      <c r="E403" s="8">
        <v>19.7000000000006</v>
      </c>
      <c r="F403" s="53">
        <f t="shared" si="6"/>
        <v>-194.0450000000118</v>
      </c>
      <c r="R403" s="98"/>
      <c r="S403" s="98"/>
      <c r="T403" s="97"/>
    </row>
    <row r="404" spans="1:20" ht="21" thickBot="1">
      <c r="A404" s="91"/>
      <c r="B404" s="92"/>
      <c r="C404" s="35"/>
      <c r="E404" s="8">
        <v>19.8000000000006</v>
      </c>
      <c r="F404" s="53">
        <f t="shared" si="6"/>
        <v>-196.0200000000119</v>
      </c>
      <c r="R404" s="98"/>
      <c r="S404" s="98"/>
      <c r="T404" s="97"/>
    </row>
    <row r="405" spans="1:20" ht="21" thickBot="1">
      <c r="A405" s="90"/>
      <c r="B405" s="92"/>
      <c r="C405" s="35"/>
      <c r="E405" s="8">
        <v>19.9000000000006</v>
      </c>
      <c r="F405" s="53">
        <f t="shared" si="6"/>
        <v>-198.00500000001193</v>
      </c>
      <c r="R405" s="98"/>
      <c r="S405" s="98"/>
      <c r="T405" s="97"/>
    </row>
    <row r="406" spans="1:6" ht="21" thickBot="1">
      <c r="A406" s="91"/>
      <c r="B406" s="92"/>
      <c r="C406" s="35"/>
      <c r="E406" s="8">
        <v>20.0000000000006</v>
      </c>
      <c r="F406" s="53">
        <f t="shared" si="6"/>
        <v>-200.000000000012</v>
      </c>
    </row>
    <row r="407" spans="1:3" ht="20.25">
      <c r="A407" s="90"/>
      <c r="B407" s="92"/>
      <c r="C407" s="35"/>
    </row>
    <row r="408" spans="1:3" ht="20.25">
      <c r="A408" s="91"/>
      <c r="B408" s="92"/>
      <c r="C408" s="35"/>
    </row>
    <row r="409" spans="1:3" ht="20.25">
      <c r="A409" s="90"/>
      <c r="B409" s="92"/>
      <c r="C409" s="35"/>
    </row>
    <row r="410" spans="1:3" ht="20.25">
      <c r="A410" s="91"/>
      <c r="B410" s="92"/>
      <c r="C410" s="35"/>
    </row>
    <row r="411" spans="1:3" ht="20.25">
      <c r="A411" s="90"/>
      <c r="B411" s="92"/>
      <c r="C411" s="35"/>
    </row>
    <row r="412" spans="1:3" ht="20.25">
      <c r="A412" s="91"/>
      <c r="B412" s="92"/>
      <c r="C412" s="35"/>
    </row>
    <row r="413" spans="1:3" ht="20.25">
      <c r="A413" s="90"/>
      <c r="B413" s="92"/>
      <c r="C413" s="35"/>
    </row>
    <row r="414" spans="1:3" ht="20.25">
      <c r="A414" s="91"/>
      <c r="B414" s="92"/>
      <c r="C414" s="35"/>
    </row>
    <row r="415" spans="1:3" ht="20.25">
      <c r="A415" s="90"/>
      <c r="B415" s="92"/>
      <c r="C415" s="35"/>
    </row>
    <row r="416" spans="1:3" ht="20.25">
      <c r="A416" s="91"/>
      <c r="B416" s="92"/>
      <c r="C416" s="35"/>
    </row>
    <row r="417" spans="1:3" ht="20.25">
      <c r="A417" s="90"/>
      <c r="B417" s="92"/>
      <c r="C417" s="35"/>
    </row>
    <row r="418" spans="1:3" ht="20.25">
      <c r="A418" s="91"/>
      <c r="B418" s="92"/>
      <c r="C418" s="35"/>
    </row>
    <row r="419" spans="1:3" ht="20.25">
      <c r="A419" s="90"/>
      <c r="B419" s="92"/>
      <c r="C419" s="35"/>
    </row>
    <row r="420" spans="1:3" ht="20.25">
      <c r="A420" s="91"/>
      <c r="B420" s="92"/>
      <c r="C420" s="35"/>
    </row>
    <row r="421" spans="1:3" ht="20.25">
      <c r="A421" s="90"/>
      <c r="B421" s="92"/>
      <c r="C421" s="35"/>
    </row>
    <row r="422" spans="1:3" ht="20.25">
      <c r="A422" s="91"/>
      <c r="B422" s="92"/>
      <c r="C422" s="35"/>
    </row>
    <row r="423" spans="1:3" ht="20.25">
      <c r="A423" s="90"/>
      <c r="B423" s="92"/>
      <c r="C423" s="35"/>
    </row>
    <row r="424" spans="1:3" ht="20.25">
      <c r="A424" s="91"/>
      <c r="B424" s="92"/>
      <c r="C424" s="35"/>
    </row>
    <row r="425" spans="1:3" ht="20.25">
      <c r="A425" s="90"/>
      <c r="B425" s="92"/>
      <c r="C425" s="35"/>
    </row>
    <row r="426" spans="1:3" ht="20.25">
      <c r="A426" s="91"/>
      <c r="B426" s="92"/>
      <c r="C426" s="35"/>
    </row>
    <row r="427" spans="1:3" ht="20.25">
      <c r="A427" s="90"/>
      <c r="B427" s="92"/>
      <c r="C427" s="35"/>
    </row>
    <row r="428" spans="1:3" ht="20.25">
      <c r="A428" s="91"/>
      <c r="B428" s="92"/>
      <c r="C428" s="35"/>
    </row>
    <row r="429" spans="1:3" ht="20.25">
      <c r="A429" s="90"/>
      <c r="B429" s="92"/>
      <c r="C429" s="35"/>
    </row>
    <row r="430" spans="1:3" ht="20.25">
      <c r="A430" s="91"/>
      <c r="B430" s="92"/>
      <c r="C430" s="35"/>
    </row>
    <row r="431" spans="1:3" ht="20.25">
      <c r="A431" s="90"/>
      <c r="B431" s="92"/>
      <c r="C431" s="35"/>
    </row>
    <row r="432" spans="1:3" ht="20.25">
      <c r="A432" s="91"/>
      <c r="B432" s="92"/>
      <c r="C432" s="35"/>
    </row>
    <row r="433" spans="1:3" ht="20.25">
      <c r="A433" s="90"/>
      <c r="B433" s="92"/>
      <c r="C433" s="35"/>
    </row>
    <row r="434" spans="1:3" ht="20.25">
      <c r="A434" s="91"/>
      <c r="B434" s="92"/>
      <c r="C434" s="35"/>
    </row>
    <row r="435" spans="1:3" ht="20.25">
      <c r="A435" s="90"/>
      <c r="B435" s="92"/>
      <c r="C435" s="35"/>
    </row>
    <row r="436" spans="1:3" ht="20.25">
      <c r="A436" s="91"/>
      <c r="B436" s="92"/>
      <c r="C436" s="35"/>
    </row>
    <row r="437" spans="1:3" ht="20.25">
      <c r="A437" s="90"/>
      <c r="B437" s="92"/>
      <c r="C437" s="35"/>
    </row>
    <row r="438" spans="1:3" ht="20.25">
      <c r="A438" s="91"/>
      <c r="B438" s="92"/>
      <c r="C438" s="35"/>
    </row>
    <row r="439" spans="1:3" ht="20.25">
      <c r="A439" s="90"/>
      <c r="B439" s="92"/>
      <c r="C439" s="35"/>
    </row>
    <row r="440" spans="1:3" ht="20.25">
      <c r="A440" s="91"/>
      <c r="B440" s="92"/>
      <c r="C440" s="35"/>
    </row>
    <row r="441" spans="1:3" ht="20.25">
      <c r="A441" s="90"/>
      <c r="B441" s="92"/>
      <c r="C441" s="35"/>
    </row>
    <row r="442" spans="1:3" ht="20.25">
      <c r="A442" s="91"/>
      <c r="B442" s="92"/>
      <c r="C442" s="35"/>
    </row>
    <row r="443" spans="1:3" ht="20.25">
      <c r="A443" s="90"/>
      <c r="B443" s="92"/>
      <c r="C443" s="35"/>
    </row>
    <row r="444" spans="1:3" ht="20.25">
      <c r="A444" s="91"/>
      <c r="B444" s="92"/>
      <c r="C444" s="35"/>
    </row>
    <row r="445" spans="1:3" ht="20.25">
      <c r="A445" s="90"/>
      <c r="B445" s="92"/>
      <c r="C445" s="35"/>
    </row>
    <row r="446" spans="1:3" ht="20.25">
      <c r="A446" s="91"/>
      <c r="B446" s="92"/>
      <c r="C446" s="35"/>
    </row>
    <row r="447" spans="1:3" ht="20.25">
      <c r="A447" s="90"/>
      <c r="B447" s="92"/>
      <c r="C447" s="35"/>
    </row>
    <row r="448" spans="1:3" ht="20.25">
      <c r="A448" s="91"/>
      <c r="B448" s="92"/>
      <c r="C448" s="35"/>
    </row>
    <row r="449" spans="1:3" ht="20.25">
      <c r="A449" s="90"/>
      <c r="B449" s="92"/>
      <c r="C449" s="35"/>
    </row>
    <row r="450" spans="1:3" ht="20.25">
      <c r="A450" s="91"/>
      <c r="B450" s="92"/>
      <c r="C450" s="35"/>
    </row>
    <row r="451" spans="1:3" ht="20.25">
      <c r="A451" s="90"/>
      <c r="B451" s="92"/>
      <c r="C451" s="35"/>
    </row>
    <row r="452" spans="1:3" ht="20.25">
      <c r="A452" s="91"/>
      <c r="B452" s="92"/>
      <c r="C452" s="35"/>
    </row>
    <row r="453" spans="1:3" ht="20.25">
      <c r="A453" s="90"/>
      <c r="B453" s="92"/>
      <c r="C453" s="35"/>
    </row>
    <row r="454" spans="1:3" ht="20.25">
      <c r="A454" s="91"/>
      <c r="B454" s="92"/>
      <c r="C454" s="35"/>
    </row>
    <row r="455" spans="1:3" ht="20.25">
      <c r="A455" s="90"/>
      <c r="B455" s="92"/>
      <c r="C455" s="35"/>
    </row>
    <row r="456" spans="1:3" ht="20.25">
      <c r="A456" s="91"/>
      <c r="B456" s="92"/>
      <c r="C456" s="35"/>
    </row>
    <row r="457" spans="1:3" ht="20.25">
      <c r="A457" s="90"/>
      <c r="B457" s="92"/>
      <c r="C457" s="35"/>
    </row>
    <row r="458" spans="1:3" ht="20.25">
      <c r="A458" s="91"/>
      <c r="B458" s="92"/>
      <c r="C458" s="35"/>
    </row>
    <row r="459" spans="1:3" ht="20.25">
      <c r="A459" s="90"/>
      <c r="B459" s="92"/>
      <c r="C459" s="35"/>
    </row>
    <row r="460" spans="1:3" ht="20.25">
      <c r="A460" s="91"/>
      <c r="B460" s="92"/>
      <c r="C460" s="35"/>
    </row>
    <row r="461" spans="1:3" ht="20.25">
      <c r="A461" s="90"/>
      <c r="B461" s="92"/>
      <c r="C461" s="35"/>
    </row>
    <row r="462" spans="1:3" ht="20.25">
      <c r="A462" s="91"/>
      <c r="B462" s="92"/>
      <c r="C462" s="35"/>
    </row>
    <row r="463" spans="1:3" ht="20.25">
      <c r="A463" s="90"/>
      <c r="B463" s="92"/>
      <c r="C463" s="35"/>
    </row>
    <row r="464" spans="1:3" ht="20.25">
      <c r="A464" s="91"/>
      <c r="B464" s="92"/>
      <c r="C464" s="35"/>
    </row>
    <row r="465" spans="1:3" ht="20.25">
      <c r="A465" s="90"/>
      <c r="B465" s="92"/>
      <c r="C465" s="35"/>
    </row>
    <row r="466" spans="1:3" ht="20.25">
      <c r="A466" s="91"/>
      <c r="B466" s="92"/>
      <c r="C466" s="35"/>
    </row>
    <row r="467" spans="1:3" ht="20.25">
      <c r="A467" s="90"/>
      <c r="B467" s="92"/>
      <c r="C467" s="35"/>
    </row>
    <row r="468" spans="1:3" ht="20.25">
      <c r="A468" s="91"/>
      <c r="B468" s="92"/>
      <c r="C468" s="35"/>
    </row>
    <row r="469" spans="1:3" ht="20.25">
      <c r="A469" s="90"/>
      <c r="B469" s="92"/>
      <c r="C469" s="35"/>
    </row>
    <row r="470" spans="1:3" ht="20.25">
      <c r="A470" s="91"/>
      <c r="B470" s="92"/>
      <c r="C470" s="35"/>
    </row>
    <row r="471" spans="1:3" ht="20.25">
      <c r="A471" s="90"/>
      <c r="B471" s="92"/>
      <c r="C471" s="35"/>
    </row>
    <row r="472" spans="1:3" ht="20.25">
      <c r="A472" s="91"/>
      <c r="B472" s="92"/>
      <c r="C472" s="35"/>
    </row>
    <row r="473" spans="1:3" ht="20.25">
      <c r="A473" s="90"/>
      <c r="B473" s="92"/>
      <c r="C473" s="35"/>
    </row>
    <row r="474" spans="1:3" ht="20.25">
      <c r="A474" s="91"/>
      <c r="B474" s="92"/>
      <c r="C474" s="35"/>
    </row>
    <row r="475" spans="1:3" ht="20.25">
      <c r="A475" s="90"/>
      <c r="B475" s="92"/>
      <c r="C475" s="35"/>
    </row>
    <row r="476" spans="1:3" ht="20.25">
      <c r="A476" s="91"/>
      <c r="B476" s="92"/>
      <c r="C476" s="35"/>
    </row>
    <row r="477" spans="1:3" ht="20.25">
      <c r="A477" s="90"/>
      <c r="B477" s="92"/>
      <c r="C477" s="35"/>
    </row>
    <row r="478" spans="1:3" ht="20.25">
      <c r="A478" s="91"/>
      <c r="B478" s="92"/>
      <c r="C478" s="35"/>
    </row>
    <row r="479" spans="1:3" ht="20.25">
      <c r="A479" s="90"/>
      <c r="B479" s="92"/>
      <c r="C479" s="35"/>
    </row>
    <row r="480" spans="1:3" ht="20.25">
      <c r="A480" s="91"/>
      <c r="B480" s="92"/>
      <c r="C480" s="35"/>
    </row>
    <row r="481" spans="1:3" ht="20.25">
      <c r="A481" s="90"/>
      <c r="B481" s="92"/>
      <c r="C481" s="35"/>
    </row>
    <row r="482" spans="1:3" ht="20.25">
      <c r="A482" s="91"/>
      <c r="B482" s="92"/>
      <c r="C482" s="35"/>
    </row>
    <row r="483" spans="1:3" ht="20.25">
      <c r="A483" s="90"/>
      <c r="B483" s="92"/>
      <c r="C483" s="35"/>
    </row>
    <row r="484" spans="1:3" ht="20.25">
      <c r="A484" s="91"/>
      <c r="B484" s="92"/>
      <c r="C484" s="35"/>
    </row>
    <row r="485" spans="1:3" ht="20.25">
      <c r="A485" s="90"/>
      <c r="B485" s="92"/>
      <c r="C485" s="35"/>
    </row>
    <row r="486" spans="1:3" ht="20.25">
      <c r="A486" s="91"/>
      <c r="B486" s="92"/>
      <c r="C486" s="35"/>
    </row>
    <row r="487" spans="1:3" ht="20.25">
      <c r="A487" s="90"/>
      <c r="B487" s="92"/>
      <c r="C487" s="35"/>
    </row>
    <row r="488" spans="1:3" ht="20.25">
      <c r="A488" s="91"/>
      <c r="B488" s="92"/>
      <c r="C488" s="35"/>
    </row>
    <row r="489" spans="1:3" ht="20.25">
      <c r="A489" s="90"/>
      <c r="B489" s="92"/>
      <c r="C489" s="35"/>
    </row>
    <row r="490" spans="1:3" ht="20.25">
      <c r="A490" s="91"/>
      <c r="B490" s="92"/>
      <c r="C490" s="35"/>
    </row>
    <row r="491" spans="1:3" ht="20.25">
      <c r="A491" s="90"/>
      <c r="B491" s="92"/>
      <c r="C491" s="35"/>
    </row>
    <row r="492" spans="1:3" ht="20.25">
      <c r="A492" s="91"/>
      <c r="B492" s="92"/>
      <c r="C492" s="35"/>
    </row>
    <row r="493" spans="1:3" ht="20.25">
      <c r="A493" s="90"/>
      <c r="B493" s="92"/>
      <c r="C493" s="35"/>
    </row>
    <row r="494" spans="1:3" ht="20.25">
      <c r="A494" s="91"/>
      <c r="B494" s="92"/>
      <c r="C494" s="35"/>
    </row>
    <row r="495" spans="1:3" ht="20.25">
      <c r="A495" s="90"/>
      <c r="B495" s="92"/>
      <c r="C495" s="35"/>
    </row>
    <row r="496" spans="1:3" ht="20.25">
      <c r="A496" s="91"/>
      <c r="B496" s="92"/>
      <c r="C496" s="35"/>
    </row>
    <row r="497" spans="1:3" ht="20.25">
      <c r="A497" s="90"/>
      <c r="B497" s="92"/>
      <c r="C497" s="35"/>
    </row>
    <row r="498" spans="1:3" ht="20.25">
      <c r="A498" s="91"/>
      <c r="B498" s="92"/>
      <c r="C498" s="35"/>
    </row>
    <row r="499" spans="1:3" ht="20.25">
      <c r="A499" s="90"/>
      <c r="B499" s="92"/>
      <c r="C499" s="35"/>
    </row>
    <row r="500" spans="1:3" ht="20.25">
      <c r="A500" s="91"/>
      <c r="B500" s="92"/>
      <c r="C500" s="35"/>
    </row>
    <row r="501" spans="1:3" ht="20.25">
      <c r="A501" s="90"/>
      <c r="B501" s="92"/>
      <c r="C501" s="35"/>
    </row>
    <row r="502" spans="1:3" ht="20.25">
      <c r="A502" s="91"/>
      <c r="B502" s="92"/>
      <c r="C502" s="35"/>
    </row>
    <row r="503" spans="1:3" ht="20.25">
      <c r="A503" s="90"/>
      <c r="B503" s="92"/>
      <c r="C503" s="35"/>
    </row>
    <row r="504" spans="1:3" ht="20.25">
      <c r="A504" s="91"/>
      <c r="B504" s="92"/>
      <c r="C504" s="35"/>
    </row>
    <row r="505" spans="1:3" ht="20.25">
      <c r="A505" s="90"/>
      <c r="B505" s="92"/>
      <c r="C505" s="35"/>
    </row>
    <row r="506" spans="1:3" ht="20.25">
      <c r="A506" s="91"/>
      <c r="B506" s="92"/>
      <c r="C506" s="35"/>
    </row>
    <row r="507" spans="1:3" ht="20.25">
      <c r="A507" s="90"/>
      <c r="B507" s="92"/>
      <c r="C507" s="35"/>
    </row>
    <row r="508" spans="1:3" ht="20.25">
      <c r="A508" s="91"/>
      <c r="B508" s="92"/>
      <c r="C508" s="35"/>
    </row>
    <row r="509" spans="1:3" ht="20.25">
      <c r="A509" s="90"/>
      <c r="B509" s="92"/>
      <c r="C509" s="35"/>
    </row>
    <row r="510" spans="1:3" ht="20.25">
      <c r="A510" s="91"/>
      <c r="B510" s="92"/>
      <c r="C510" s="35"/>
    </row>
    <row r="511" spans="1:3" ht="20.25">
      <c r="A511" s="90"/>
      <c r="B511" s="92"/>
      <c r="C511" s="35"/>
    </row>
    <row r="512" spans="1:3" ht="20.25">
      <c r="A512" s="91"/>
      <c r="B512" s="92"/>
      <c r="C512" s="35"/>
    </row>
    <row r="513" spans="1:3" ht="20.25">
      <c r="A513" s="90"/>
      <c r="B513" s="92"/>
      <c r="C513" s="35"/>
    </row>
    <row r="514" spans="1:3" ht="20.25">
      <c r="A514" s="91"/>
      <c r="B514" s="92"/>
      <c r="C514" s="35"/>
    </row>
    <row r="515" spans="1:3" ht="20.25">
      <c r="A515" s="90"/>
      <c r="B515" s="92"/>
      <c r="C515" s="35"/>
    </row>
    <row r="516" spans="1:3" ht="20.25">
      <c r="A516" s="91"/>
      <c r="B516" s="92"/>
      <c r="C516" s="35"/>
    </row>
    <row r="517" spans="1:3" ht="20.25">
      <c r="A517" s="90"/>
      <c r="B517" s="92"/>
      <c r="C517" s="35"/>
    </row>
    <row r="518" spans="1:3" ht="20.25">
      <c r="A518" s="91"/>
      <c r="B518" s="92"/>
      <c r="C518" s="35"/>
    </row>
    <row r="519" spans="1:3" ht="20.25">
      <c r="A519" s="90"/>
      <c r="B519" s="92"/>
      <c r="C519" s="35"/>
    </row>
    <row r="520" spans="1:3" ht="20.25">
      <c r="A520" s="91"/>
      <c r="B520" s="92"/>
      <c r="C520" s="35"/>
    </row>
    <row r="521" spans="1:3" ht="20.25">
      <c r="A521" s="90"/>
      <c r="B521" s="92"/>
      <c r="C521" s="35"/>
    </row>
    <row r="522" spans="1:3" ht="20.25">
      <c r="A522" s="91"/>
      <c r="B522" s="92"/>
      <c r="C522" s="35"/>
    </row>
    <row r="523" spans="1:3" ht="20.25">
      <c r="A523" s="90"/>
      <c r="B523" s="92"/>
      <c r="C523" s="35"/>
    </row>
    <row r="524" spans="1:3" ht="20.25">
      <c r="A524" s="91"/>
      <c r="B524" s="92"/>
      <c r="C524" s="35"/>
    </row>
    <row r="525" spans="1:3" ht="20.25">
      <c r="A525" s="90"/>
      <c r="B525" s="92"/>
      <c r="C525" s="35"/>
    </row>
    <row r="526" spans="1:3" ht="20.25">
      <c r="A526" s="91"/>
      <c r="B526" s="92"/>
      <c r="C526" s="35"/>
    </row>
    <row r="527" spans="1:3" ht="20.25">
      <c r="A527" s="90"/>
      <c r="B527" s="92"/>
      <c r="C527" s="35"/>
    </row>
    <row r="528" spans="1:3" ht="20.25">
      <c r="A528" s="91"/>
      <c r="B528" s="92"/>
      <c r="C528" s="35"/>
    </row>
    <row r="529" spans="1:3" ht="20.25">
      <c r="A529" s="90"/>
      <c r="B529" s="92"/>
      <c r="C529" s="35"/>
    </row>
    <row r="530" spans="1:3" ht="20.25">
      <c r="A530" s="91"/>
      <c r="B530" s="92"/>
      <c r="C530" s="35"/>
    </row>
    <row r="531" spans="1:3" ht="20.25">
      <c r="A531" s="90"/>
      <c r="B531" s="92"/>
      <c r="C531" s="35"/>
    </row>
    <row r="532" spans="1:3" ht="20.25">
      <c r="A532" s="91"/>
      <c r="B532" s="92"/>
      <c r="C532" s="35"/>
    </row>
    <row r="533" spans="1:3" ht="20.25">
      <c r="A533" s="90"/>
      <c r="B533" s="92"/>
      <c r="C533" s="35"/>
    </row>
    <row r="534" spans="1:3" ht="20.25">
      <c r="A534" s="91"/>
      <c r="B534" s="92"/>
      <c r="C534" s="35"/>
    </row>
    <row r="535" spans="1:3" ht="20.25">
      <c r="A535" s="90"/>
      <c r="B535" s="92"/>
      <c r="C535" s="35"/>
    </row>
    <row r="536" spans="1:3" ht="20.25">
      <c r="A536" s="91"/>
      <c r="B536" s="92"/>
      <c r="C536" s="35"/>
    </row>
    <row r="537" spans="1:3" ht="20.25">
      <c r="A537" s="90"/>
      <c r="B537" s="92"/>
      <c r="C537" s="35"/>
    </row>
    <row r="538" spans="1:3" ht="20.25">
      <c r="A538" s="91"/>
      <c r="B538" s="92"/>
      <c r="C538" s="35"/>
    </row>
    <row r="539" spans="1:3" ht="20.25">
      <c r="A539" s="90"/>
      <c r="B539" s="92"/>
      <c r="C539" s="35"/>
    </row>
    <row r="540" spans="1:3" ht="20.25">
      <c r="A540" s="91"/>
      <c r="B540" s="92"/>
      <c r="C540" s="35"/>
    </row>
    <row r="541" spans="1:3" ht="20.25">
      <c r="A541" s="90"/>
      <c r="B541" s="92"/>
      <c r="C541" s="35"/>
    </row>
    <row r="542" spans="1:3" ht="20.25">
      <c r="A542" s="91"/>
      <c r="B542" s="92"/>
      <c r="C542" s="35"/>
    </row>
    <row r="543" spans="1:3" ht="20.25">
      <c r="A543" s="90"/>
      <c r="B543" s="92"/>
      <c r="C543" s="35"/>
    </row>
    <row r="544" spans="1:3" ht="20.25">
      <c r="A544" s="91"/>
      <c r="B544" s="92"/>
      <c r="C544" s="35"/>
    </row>
    <row r="545" spans="1:3" ht="20.25">
      <c r="A545" s="90"/>
      <c r="B545" s="92"/>
      <c r="C545" s="35"/>
    </row>
    <row r="546" spans="1:3" ht="20.25">
      <c r="A546" s="91"/>
      <c r="B546" s="92"/>
      <c r="C546" s="35"/>
    </row>
    <row r="547" spans="1:3" ht="20.25">
      <c r="A547" s="90"/>
      <c r="B547" s="92"/>
      <c r="C547" s="35"/>
    </row>
    <row r="548" spans="1:3" ht="20.25">
      <c r="A548" s="91"/>
      <c r="B548" s="92"/>
      <c r="C548" s="35"/>
    </row>
    <row r="549" spans="1:3" ht="20.25">
      <c r="A549" s="90"/>
      <c r="B549" s="92"/>
      <c r="C549" s="35"/>
    </row>
    <row r="550" spans="1:3" ht="20.25">
      <c r="A550" s="91"/>
      <c r="B550" s="92"/>
      <c r="C550" s="35"/>
    </row>
    <row r="551" spans="1:3" ht="20.25">
      <c r="A551" s="90"/>
      <c r="B551" s="92"/>
      <c r="C551" s="35"/>
    </row>
    <row r="552" spans="1:3" ht="20.25">
      <c r="A552" s="91"/>
      <c r="B552" s="92"/>
      <c r="C552" s="35"/>
    </row>
    <row r="553" spans="1:3" ht="20.25">
      <c r="A553" s="90"/>
      <c r="B553" s="92"/>
      <c r="C553" s="35"/>
    </row>
    <row r="554" spans="1:3" ht="20.25">
      <c r="A554" s="91"/>
      <c r="B554" s="92"/>
      <c r="C554" s="35"/>
    </row>
    <row r="555" spans="1:3" ht="20.25">
      <c r="A555" s="90"/>
      <c r="B555" s="92"/>
      <c r="C555" s="35"/>
    </row>
    <row r="556" spans="1:3" ht="20.25">
      <c r="A556" s="91"/>
      <c r="B556" s="92"/>
      <c r="C556" s="35"/>
    </row>
    <row r="557" spans="1:3" ht="20.25">
      <c r="A557" s="90"/>
      <c r="B557" s="92"/>
      <c r="C557" s="35"/>
    </row>
    <row r="558" spans="1:3" ht="20.25">
      <c r="A558" s="91"/>
      <c r="B558" s="92"/>
      <c r="C558" s="35"/>
    </row>
    <row r="559" spans="1:3" ht="20.25">
      <c r="A559" s="90"/>
      <c r="B559" s="92"/>
      <c r="C559" s="35"/>
    </row>
    <row r="560" spans="1:3" ht="20.25">
      <c r="A560" s="91"/>
      <c r="B560" s="92"/>
      <c r="C560" s="35"/>
    </row>
    <row r="561" spans="1:3" ht="20.25">
      <c r="A561" s="90"/>
      <c r="B561" s="92"/>
      <c r="C561" s="35"/>
    </row>
    <row r="562" spans="1:3" ht="20.25">
      <c r="A562" s="91"/>
      <c r="B562" s="92"/>
      <c r="C562" s="35"/>
    </row>
    <row r="563" spans="1:3" ht="20.25">
      <c r="A563" s="90"/>
      <c r="B563" s="92"/>
      <c r="C563" s="35"/>
    </row>
    <row r="564" spans="1:3" ht="20.25">
      <c r="A564" s="91"/>
      <c r="B564" s="92"/>
      <c r="C564" s="35"/>
    </row>
    <row r="565" spans="1:3" ht="20.25">
      <c r="A565" s="90"/>
      <c r="B565" s="92"/>
      <c r="C565" s="35"/>
    </row>
    <row r="566" spans="1:3" ht="20.25">
      <c r="A566" s="91"/>
      <c r="B566" s="92"/>
      <c r="C566" s="35"/>
    </row>
    <row r="567" spans="1:3" ht="20.25">
      <c r="A567" s="90"/>
      <c r="B567" s="92"/>
      <c r="C567" s="35"/>
    </row>
    <row r="568" spans="1:3" ht="20.25">
      <c r="A568" s="91"/>
      <c r="B568" s="92"/>
      <c r="C568" s="35"/>
    </row>
    <row r="569" spans="1:3" ht="20.25">
      <c r="A569" s="90"/>
      <c r="B569" s="92"/>
      <c r="C569" s="35"/>
    </row>
    <row r="570" spans="1:3" ht="20.25">
      <c r="A570" s="91"/>
      <c r="B570" s="92"/>
      <c r="C570" s="35"/>
    </row>
    <row r="571" spans="1:3" ht="20.25">
      <c r="A571" s="90"/>
      <c r="B571" s="92"/>
      <c r="C571" s="35"/>
    </row>
    <row r="572" spans="1:3" ht="20.25">
      <c r="A572" s="91"/>
      <c r="B572" s="92"/>
      <c r="C572" s="35"/>
    </row>
    <row r="573" spans="1:3" ht="20.25">
      <c r="A573" s="90"/>
      <c r="B573" s="92"/>
      <c r="C573" s="35"/>
    </row>
    <row r="574" spans="1:3" ht="20.25">
      <c r="A574" s="91"/>
      <c r="B574" s="92"/>
      <c r="C574" s="35"/>
    </row>
    <row r="575" spans="1:3" ht="20.25">
      <c r="A575" s="90"/>
      <c r="B575" s="92"/>
      <c r="C575" s="35"/>
    </row>
    <row r="576" spans="1:3" ht="20.25">
      <c r="A576" s="91"/>
      <c r="B576" s="92"/>
      <c r="C576" s="35"/>
    </row>
    <row r="577" spans="1:3" ht="20.25">
      <c r="A577" s="90"/>
      <c r="B577" s="92"/>
      <c r="C577" s="35"/>
    </row>
    <row r="578" spans="1:3" ht="20.25">
      <c r="A578" s="91"/>
      <c r="B578" s="92"/>
      <c r="C578" s="35"/>
    </row>
    <row r="579" spans="1:3" ht="20.25">
      <c r="A579" s="90"/>
      <c r="B579" s="92"/>
      <c r="C579" s="35"/>
    </row>
    <row r="580" spans="1:3" ht="20.25">
      <c r="A580" s="91"/>
      <c r="B580" s="92"/>
      <c r="C580" s="35"/>
    </row>
    <row r="581" spans="1:3" ht="20.25">
      <c r="A581" s="90"/>
      <c r="B581" s="92"/>
      <c r="C581" s="35"/>
    </row>
    <row r="582" spans="1:3" ht="20.25">
      <c r="A582" s="91"/>
      <c r="B582" s="92"/>
      <c r="C582" s="35"/>
    </row>
    <row r="583" spans="1:3" ht="20.25">
      <c r="A583" s="90"/>
      <c r="B583" s="92"/>
      <c r="C583" s="35"/>
    </row>
    <row r="584" spans="1:3" ht="20.25">
      <c r="A584" s="91"/>
      <c r="B584" s="92"/>
      <c r="C584" s="35"/>
    </row>
    <row r="585" spans="1:3" ht="20.25">
      <c r="A585" s="90"/>
      <c r="B585" s="92"/>
      <c r="C585" s="35"/>
    </row>
    <row r="586" spans="1:3" ht="20.25">
      <c r="A586" s="91"/>
      <c r="B586" s="92"/>
      <c r="C586" s="35"/>
    </row>
    <row r="587" spans="1:3" ht="20.25">
      <c r="A587" s="90"/>
      <c r="B587" s="92"/>
      <c r="C587" s="35"/>
    </row>
    <row r="588" spans="1:3" ht="20.25">
      <c r="A588" s="91"/>
      <c r="B588" s="92"/>
      <c r="C588" s="35"/>
    </row>
    <row r="589" spans="1:3" ht="20.25">
      <c r="A589" s="90"/>
      <c r="B589" s="92"/>
      <c r="C589" s="35"/>
    </row>
    <row r="590" spans="1:3" ht="20.25">
      <c r="A590" s="91"/>
      <c r="B590" s="92"/>
      <c r="C590" s="35"/>
    </row>
    <row r="591" spans="1:3" ht="20.25">
      <c r="A591" s="90"/>
      <c r="B591" s="92"/>
      <c r="C591" s="35"/>
    </row>
    <row r="592" spans="1:3" ht="20.25">
      <c r="A592" s="91"/>
      <c r="B592" s="92"/>
      <c r="C592" s="35"/>
    </row>
    <row r="593" spans="1:3" ht="20.25">
      <c r="A593" s="90"/>
      <c r="B593" s="92"/>
      <c r="C593" s="35"/>
    </row>
    <row r="594" spans="1:3" ht="20.25">
      <c r="A594" s="91"/>
      <c r="B594" s="92"/>
      <c r="C594" s="35"/>
    </row>
    <row r="595" spans="1:3" ht="20.25">
      <c r="A595" s="90"/>
      <c r="B595" s="92"/>
      <c r="C595" s="35"/>
    </row>
    <row r="596" spans="1:3" ht="20.25">
      <c r="A596" s="91"/>
      <c r="B596" s="92"/>
      <c r="C596" s="35"/>
    </row>
    <row r="597" spans="1:3" ht="20.25">
      <c r="A597" s="90"/>
      <c r="B597" s="92"/>
      <c r="C597" s="35"/>
    </row>
    <row r="598" spans="1:3" ht="20.25">
      <c r="A598" s="91"/>
      <c r="B598" s="92"/>
      <c r="C598" s="35"/>
    </row>
    <row r="599" spans="1:3" ht="20.25">
      <c r="A599" s="90"/>
      <c r="B599" s="92"/>
      <c r="C599" s="35"/>
    </row>
    <row r="600" spans="1:3" ht="20.25">
      <c r="A600" s="91"/>
      <c r="B600" s="92"/>
      <c r="C600" s="35"/>
    </row>
    <row r="601" spans="1:3" ht="20.25">
      <c r="A601" s="90"/>
      <c r="B601" s="92"/>
      <c r="C601" s="35"/>
    </row>
    <row r="602" spans="1:3" ht="20.25">
      <c r="A602" s="91"/>
      <c r="B602" s="92"/>
      <c r="C602" s="35"/>
    </row>
    <row r="603" spans="1:3" ht="20.25">
      <c r="A603" s="90"/>
      <c r="B603" s="92"/>
      <c r="C603" s="35"/>
    </row>
    <row r="604" spans="1:3" ht="20.25">
      <c r="A604" s="91"/>
      <c r="B604" s="92"/>
      <c r="C604" s="35"/>
    </row>
    <row r="605" spans="1:3" ht="20.25">
      <c r="A605" s="90"/>
      <c r="B605" s="92"/>
      <c r="C605" s="35"/>
    </row>
    <row r="606" spans="1:3" ht="20.25">
      <c r="A606" s="91"/>
      <c r="B606" s="92"/>
      <c r="C606" s="35"/>
    </row>
    <row r="607" spans="1:3" ht="20.25">
      <c r="A607" s="90"/>
      <c r="B607" s="92"/>
      <c r="C607" s="35"/>
    </row>
    <row r="608" spans="1:3" ht="20.25">
      <c r="A608" s="91"/>
      <c r="B608" s="92"/>
      <c r="C608" s="35"/>
    </row>
    <row r="609" spans="1:3" ht="20.25">
      <c r="A609" s="90"/>
      <c r="B609" s="92"/>
      <c r="C609" s="35"/>
    </row>
    <row r="610" spans="1:3" ht="20.25">
      <c r="A610" s="91"/>
      <c r="B610" s="92"/>
      <c r="C610" s="35"/>
    </row>
    <row r="611" spans="1:3" ht="20.25">
      <c r="A611" s="90"/>
      <c r="B611" s="92"/>
      <c r="C611" s="35"/>
    </row>
    <row r="612" spans="1:3" ht="20.25">
      <c r="A612" s="91"/>
      <c r="B612" s="92"/>
      <c r="C612" s="35"/>
    </row>
    <row r="613" spans="1:3" ht="20.25">
      <c r="A613" s="90"/>
      <c r="B613" s="92"/>
      <c r="C613" s="35"/>
    </row>
    <row r="614" spans="1:3" ht="20.25">
      <c r="A614" s="91"/>
      <c r="B614" s="92"/>
      <c r="C614" s="35"/>
    </row>
    <row r="615" spans="1:3" ht="20.25">
      <c r="A615" s="90"/>
      <c r="B615" s="92"/>
      <c r="C615" s="35"/>
    </row>
    <row r="616" spans="1:3" ht="20.25">
      <c r="A616" s="91"/>
      <c r="B616" s="92"/>
      <c r="C616" s="35"/>
    </row>
    <row r="617" spans="1:3" ht="20.25">
      <c r="A617" s="90"/>
      <c r="B617" s="92"/>
      <c r="C617" s="35"/>
    </row>
    <row r="618" spans="1:3" ht="20.25">
      <c r="A618" s="91"/>
      <c r="B618" s="92"/>
      <c r="C618" s="35"/>
    </row>
    <row r="619" spans="1:3" ht="20.25">
      <c r="A619" s="90"/>
      <c r="B619" s="92"/>
      <c r="C619" s="35"/>
    </row>
    <row r="620" spans="1:3" ht="20.25">
      <c r="A620" s="91"/>
      <c r="B620" s="92"/>
      <c r="C620" s="35"/>
    </row>
    <row r="621" spans="1:3" ht="20.25">
      <c r="A621" s="90"/>
      <c r="B621" s="92"/>
      <c r="C621" s="35"/>
    </row>
    <row r="622" spans="1:3" ht="20.25">
      <c r="A622" s="91"/>
      <c r="B622" s="92"/>
      <c r="C622" s="35"/>
    </row>
    <row r="623" spans="1:3" ht="20.25">
      <c r="A623" s="90"/>
      <c r="B623" s="92"/>
      <c r="C623" s="35"/>
    </row>
    <row r="624" spans="1:3" ht="20.25">
      <c r="A624" s="91"/>
      <c r="B624" s="92"/>
      <c r="C624" s="35"/>
    </row>
    <row r="625" spans="1:3" ht="20.25">
      <c r="A625" s="90"/>
      <c r="B625" s="92"/>
      <c r="C625" s="35"/>
    </row>
    <row r="626" spans="1:3" ht="20.25">
      <c r="A626" s="91"/>
      <c r="B626" s="92"/>
      <c r="C626" s="35"/>
    </row>
    <row r="627" spans="1:3" ht="20.25">
      <c r="A627" s="90"/>
      <c r="B627" s="92"/>
      <c r="C627" s="35"/>
    </row>
    <row r="628" spans="1:3" ht="20.25">
      <c r="A628" s="91"/>
      <c r="B628" s="92"/>
      <c r="C628" s="35"/>
    </row>
    <row r="629" spans="1:3" ht="20.25">
      <c r="A629" s="90"/>
      <c r="B629" s="92"/>
      <c r="C629" s="35"/>
    </row>
    <row r="630" spans="1:3" ht="20.25">
      <c r="A630" s="91"/>
      <c r="B630" s="92"/>
      <c r="C630" s="35"/>
    </row>
    <row r="631" spans="1:3" ht="20.25">
      <c r="A631" s="90"/>
      <c r="B631" s="92"/>
      <c r="C631" s="35"/>
    </row>
    <row r="632" spans="1:3" ht="20.25">
      <c r="A632" s="91"/>
      <c r="B632" s="92"/>
      <c r="C632" s="35"/>
    </row>
    <row r="633" spans="1:3" ht="20.25">
      <c r="A633" s="90"/>
      <c r="B633" s="92"/>
      <c r="C633" s="35"/>
    </row>
    <row r="634" spans="1:3" ht="20.25">
      <c r="A634" s="91"/>
      <c r="B634" s="92"/>
      <c r="C634" s="35"/>
    </row>
    <row r="635" spans="1:3" ht="20.25">
      <c r="A635" s="90"/>
      <c r="B635" s="92"/>
      <c r="C635" s="35"/>
    </row>
    <row r="636" spans="1:3" ht="20.25">
      <c r="A636" s="91"/>
      <c r="B636" s="92"/>
      <c r="C636" s="35"/>
    </row>
    <row r="637" spans="1:3" ht="20.25">
      <c r="A637" s="90"/>
      <c r="B637" s="92"/>
      <c r="C637" s="35"/>
    </row>
    <row r="638" spans="1:3" ht="20.25">
      <c r="A638" s="91"/>
      <c r="B638" s="92"/>
      <c r="C638" s="35"/>
    </row>
    <row r="639" spans="1:3" ht="20.25">
      <c r="A639" s="90"/>
      <c r="B639" s="92"/>
      <c r="C639" s="35"/>
    </row>
    <row r="640" spans="1:3" ht="20.25">
      <c r="A640" s="91"/>
      <c r="B640" s="92"/>
      <c r="C640" s="35"/>
    </row>
    <row r="641" spans="1:3" ht="20.25">
      <c r="A641" s="90"/>
      <c r="B641" s="92"/>
      <c r="C641" s="35"/>
    </row>
    <row r="642" spans="1:3" ht="20.25">
      <c r="A642" s="91"/>
      <c r="B642" s="92"/>
      <c r="C642" s="35"/>
    </row>
    <row r="643" spans="1:3" ht="20.25">
      <c r="A643" s="90"/>
      <c r="B643" s="92"/>
      <c r="C643" s="35"/>
    </row>
    <row r="644" spans="1:3" ht="20.25">
      <c r="A644" s="91"/>
      <c r="B644" s="92"/>
      <c r="C644" s="35"/>
    </row>
    <row r="645" spans="1:3" ht="20.25">
      <c r="A645" s="90"/>
      <c r="B645" s="92"/>
      <c r="C645" s="35"/>
    </row>
    <row r="646" spans="1:3" ht="20.25">
      <c r="A646" s="91"/>
      <c r="B646" s="92"/>
      <c r="C646" s="35"/>
    </row>
    <row r="647" spans="1:3" ht="20.25">
      <c r="A647" s="90"/>
      <c r="B647" s="92"/>
      <c r="C647" s="35"/>
    </row>
    <row r="648" spans="1:3" ht="20.25">
      <c r="A648" s="91"/>
      <c r="B648" s="92"/>
      <c r="C648" s="35"/>
    </row>
    <row r="649" spans="1:3" ht="20.25">
      <c r="A649" s="90"/>
      <c r="B649" s="92"/>
      <c r="C649" s="35"/>
    </row>
    <row r="650" spans="1:3" ht="20.25">
      <c r="A650" s="91"/>
      <c r="B650" s="92"/>
      <c r="C650" s="35"/>
    </row>
    <row r="651" spans="1:3" ht="20.25">
      <c r="A651" s="90"/>
      <c r="B651" s="92"/>
      <c r="C651" s="35"/>
    </row>
    <row r="652" spans="1:3" ht="20.25">
      <c r="A652" s="91"/>
      <c r="B652" s="92"/>
      <c r="C652" s="35"/>
    </row>
    <row r="653" spans="1:3" ht="20.25">
      <c r="A653" s="90"/>
      <c r="B653" s="92"/>
      <c r="C653" s="35"/>
    </row>
    <row r="654" spans="1:3" ht="20.25">
      <c r="A654" s="91"/>
      <c r="B654" s="92"/>
      <c r="C654" s="35"/>
    </row>
    <row r="655" spans="1:3" ht="20.25">
      <c r="A655" s="90"/>
      <c r="B655" s="92"/>
      <c r="C655" s="35"/>
    </row>
    <row r="656" spans="1:3" ht="20.25">
      <c r="A656" s="91"/>
      <c r="B656" s="92"/>
      <c r="C656" s="35"/>
    </row>
    <row r="657" spans="1:3" ht="20.25">
      <c r="A657" s="90"/>
      <c r="B657" s="92"/>
      <c r="C657" s="35"/>
    </row>
    <row r="658" spans="1:3" ht="20.25">
      <c r="A658" s="91"/>
      <c r="B658" s="92"/>
      <c r="C658" s="35"/>
    </row>
    <row r="659" spans="1:3" ht="20.25">
      <c r="A659" s="90"/>
      <c r="B659" s="92"/>
      <c r="C659" s="35"/>
    </row>
    <row r="660" spans="1:3" ht="20.25">
      <c r="A660" s="91"/>
      <c r="B660" s="92"/>
      <c r="C660" s="35"/>
    </row>
    <row r="661" spans="1:3" ht="20.25">
      <c r="A661" s="90"/>
      <c r="B661" s="92"/>
      <c r="C661" s="35"/>
    </row>
    <row r="662" spans="1:3" ht="20.25">
      <c r="A662" s="91"/>
      <c r="B662" s="92"/>
      <c r="C662" s="35"/>
    </row>
    <row r="663" spans="1:3" ht="20.25">
      <c r="A663" s="90"/>
      <c r="B663" s="92"/>
      <c r="C663" s="35"/>
    </row>
    <row r="664" spans="1:3" ht="20.25">
      <c r="A664" s="91"/>
      <c r="B664" s="92"/>
      <c r="C664" s="35"/>
    </row>
    <row r="665" spans="1:3" ht="20.25">
      <c r="A665" s="90"/>
      <c r="B665" s="92"/>
      <c r="C665" s="35"/>
    </row>
    <row r="666" spans="1:3" ht="20.25">
      <c r="A666" s="91"/>
      <c r="B666" s="92"/>
      <c r="C666" s="35"/>
    </row>
    <row r="667" spans="1:3" ht="20.25">
      <c r="A667" s="90"/>
      <c r="B667" s="92"/>
      <c r="C667" s="35"/>
    </row>
    <row r="668" spans="1:3" ht="20.25">
      <c r="A668" s="91"/>
      <c r="B668" s="92"/>
      <c r="C668" s="35"/>
    </row>
    <row r="669" spans="1:3" ht="20.25">
      <c r="A669" s="90"/>
      <c r="B669" s="92"/>
      <c r="C669" s="35"/>
    </row>
    <row r="670" spans="1:3" ht="20.25">
      <c r="A670" s="91"/>
      <c r="B670" s="92"/>
      <c r="C670" s="35"/>
    </row>
    <row r="671" spans="1:3" ht="20.25">
      <c r="A671" s="90"/>
      <c r="B671" s="92"/>
      <c r="C671" s="35"/>
    </row>
    <row r="672" spans="1:3" ht="20.25">
      <c r="A672" s="91"/>
      <c r="B672" s="92"/>
      <c r="C672" s="35"/>
    </row>
    <row r="673" spans="1:3" ht="20.25">
      <c r="A673" s="90"/>
      <c r="B673" s="92"/>
      <c r="C673" s="35"/>
    </row>
    <row r="674" spans="1:3" ht="20.25">
      <c r="A674" s="91"/>
      <c r="B674" s="92"/>
      <c r="C674" s="35"/>
    </row>
    <row r="675" spans="1:3" ht="20.25">
      <c r="A675" s="90"/>
      <c r="B675" s="92"/>
      <c r="C675" s="35"/>
    </row>
    <row r="676" spans="1:3" ht="20.25">
      <c r="A676" s="91"/>
      <c r="B676" s="92"/>
      <c r="C676" s="35"/>
    </row>
    <row r="677" spans="1:3" ht="20.25">
      <c r="A677" s="90"/>
      <c r="B677" s="92"/>
      <c r="C677" s="35"/>
    </row>
    <row r="678" spans="1:3" ht="20.25">
      <c r="A678" s="91"/>
      <c r="B678" s="92"/>
      <c r="C678" s="35"/>
    </row>
    <row r="679" spans="1:3" ht="20.25">
      <c r="A679" s="90"/>
      <c r="B679" s="92"/>
      <c r="C679" s="35"/>
    </row>
    <row r="680" spans="1:3" ht="20.25">
      <c r="A680" s="91"/>
      <c r="B680" s="92"/>
      <c r="C680" s="35"/>
    </row>
    <row r="681" spans="1:3" ht="20.25">
      <c r="A681" s="90"/>
      <c r="B681" s="92"/>
      <c r="C681" s="35"/>
    </row>
    <row r="682" spans="1:3" ht="20.25">
      <c r="A682" s="91"/>
      <c r="B682" s="92"/>
      <c r="C682" s="35"/>
    </row>
    <row r="683" spans="1:3" ht="20.25">
      <c r="A683" s="90"/>
      <c r="B683" s="92"/>
      <c r="C683" s="35"/>
    </row>
    <row r="684" spans="1:3" ht="20.25">
      <c r="A684" s="91"/>
      <c r="B684" s="92"/>
      <c r="C684" s="35"/>
    </row>
    <row r="685" spans="1:3" ht="20.25">
      <c r="A685" s="90"/>
      <c r="B685" s="92"/>
      <c r="C685" s="35"/>
    </row>
    <row r="686" spans="1:3" ht="20.25">
      <c r="A686" s="91"/>
      <c r="B686" s="92"/>
      <c r="C686" s="35"/>
    </row>
    <row r="687" spans="1:3" ht="20.25">
      <c r="A687" s="90"/>
      <c r="B687" s="92"/>
      <c r="C687" s="35"/>
    </row>
    <row r="688" spans="1:3" ht="20.25">
      <c r="A688" s="91"/>
      <c r="B688" s="92"/>
      <c r="C688" s="35"/>
    </row>
    <row r="689" spans="1:3" ht="20.25">
      <c r="A689" s="90"/>
      <c r="B689" s="92"/>
      <c r="C689" s="35"/>
    </row>
    <row r="690" spans="1:3" ht="20.25">
      <c r="A690" s="91"/>
      <c r="B690" s="92"/>
      <c r="C690" s="35"/>
    </row>
    <row r="691" spans="1:3" ht="20.25">
      <c r="A691" s="90"/>
      <c r="B691" s="92"/>
      <c r="C691" s="35"/>
    </row>
    <row r="692" spans="1:3" ht="20.25">
      <c r="A692" s="91"/>
      <c r="B692" s="92"/>
      <c r="C692" s="35"/>
    </row>
    <row r="693" spans="1:3" ht="20.25">
      <c r="A693" s="90"/>
      <c r="B693" s="92"/>
      <c r="C693" s="35"/>
    </row>
    <row r="694" spans="1:3" ht="20.25">
      <c r="A694" s="91"/>
      <c r="B694" s="92"/>
      <c r="C694" s="35"/>
    </row>
    <row r="695" spans="1:3" ht="20.25">
      <c r="A695" s="90"/>
      <c r="B695" s="92"/>
      <c r="C695" s="35"/>
    </row>
    <row r="696" spans="1:3" ht="20.25">
      <c r="A696" s="91"/>
      <c r="B696" s="92"/>
      <c r="C696" s="35"/>
    </row>
    <row r="697" spans="1:3" ht="20.25">
      <c r="A697" s="90"/>
      <c r="B697" s="92"/>
      <c r="C697" s="35"/>
    </row>
    <row r="698" spans="1:3" ht="20.25">
      <c r="A698" s="91"/>
      <c r="B698" s="92"/>
      <c r="C698" s="35"/>
    </row>
    <row r="699" spans="1:3" ht="20.25">
      <c r="A699" s="90"/>
      <c r="B699" s="92"/>
      <c r="C699" s="35"/>
    </row>
    <row r="700" spans="1:3" ht="20.25">
      <c r="A700" s="91"/>
      <c r="B700" s="92"/>
      <c r="C700" s="35"/>
    </row>
    <row r="701" spans="1:3" ht="20.25">
      <c r="A701" s="90"/>
      <c r="B701" s="92"/>
      <c r="C701" s="35"/>
    </row>
    <row r="702" spans="1:3" ht="20.25">
      <c r="A702" s="91"/>
      <c r="B702" s="92"/>
      <c r="C702" s="35"/>
    </row>
    <row r="703" spans="1:3" ht="20.25">
      <c r="A703" s="90"/>
      <c r="B703" s="92"/>
      <c r="C703" s="35"/>
    </row>
    <row r="704" spans="1:3" ht="20.25">
      <c r="A704" s="91"/>
      <c r="B704" s="92"/>
      <c r="C704" s="35"/>
    </row>
    <row r="705" spans="1:3" ht="20.25">
      <c r="A705" s="90"/>
      <c r="B705" s="92"/>
      <c r="C705" s="35"/>
    </row>
    <row r="706" spans="1:3" ht="20.25">
      <c r="A706" s="91"/>
      <c r="B706" s="92"/>
      <c r="C706" s="35"/>
    </row>
    <row r="707" spans="1:3" ht="20.25">
      <c r="A707" s="90"/>
      <c r="B707" s="92"/>
      <c r="C707" s="35"/>
    </row>
    <row r="708" spans="1:3" ht="20.25">
      <c r="A708" s="91"/>
      <c r="B708" s="92"/>
      <c r="C708" s="35"/>
    </row>
    <row r="709" spans="1:3" ht="20.25">
      <c r="A709" s="90"/>
      <c r="B709" s="92"/>
      <c r="C709" s="35"/>
    </row>
    <row r="710" spans="1:3" ht="20.25">
      <c r="A710" s="91"/>
      <c r="B710" s="92"/>
      <c r="C710" s="35"/>
    </row>
    <row r="711" spans="1:3" ht="20.25">
      <c r="A711" s="90"/>
      <c r="B711" s="92"/>
      <c r="C711" s="35"/>
    </row>
    <row r="712" spans="1:3" ht="20.25">
      <c r="A712" s="91"/>
      <c r="B712" s="92"/>
      <c r="C712" s="35"/>
    </row>
    <row r="713" spans="1:3" ht="20.25">
      <c r="A713" s="90"/>
      <c r="B713" s="92"/>
      <c r="C713" s="35"/>
    </row>
    <row r="714" spans="1:3" ht="20.25">
      <c r="A714" s="91"/>
      <c r="B714" s="92"/>
      <c r="C714" s="35"/>
    </row>
    <row r="715" spans="1:3" ht="20.25">
      <c r="A715" s="90"/>
      <c r="B715" s="92"/>
      <c r="C715" s="35"/>
    </row>
    <row r="716" spans="1:3" ht="20.25">
      <c r="A716" s="91"/>
      <c r="B716" s="92"/>
      <c r="C716" s="35"/>
    </row>
    <row r="717" spans="1:3" ht="20.25">
      <c r="A717" s="90"/>
      <c r="B717" s="92"/>
      <c r="C717" s="35"/>
    </row>
    <row r="718" spans="1:3" ht="20.25">
      <c r="A718" s="91"/>
      <c r="B718" s="92"/>
      <c r="C718" s="35"/>
    </row>
    <row r="719" spans="1:3" ht="20.25">
      <c r="A719" s="90"/>
      <c r="B719" s="92"/>
      <c r="C719" s="35"/>
    </row>
    <row r="720" spans="1:3" ht="20.25">
      <c r="A720" s="91"/>
      <c r="B720" s="92"/>
      <c r="C720" s="35"/>
    </row>
    <row r="721" spans="1:3" ht="20.25">
      <c r="A721" s="90"/>
      <c r="B721" s="92"/>
      <c r="C721" s="35"/>
    </row>
    <row r="722" spans="1:3" ht="20.25">
      <c r="A722" s="91"/>
      <c r="B722" s="92"/>
      <c r="C722" s="35"/>
    </row>
    <row r="723" spans="1:3" ht="20.25">
      <c r="A723" s="90"/>
      <c r="B723" s="92"/>
      <c r="C723" s="35"/>
    </row>
    <row r="724" spans="1:3" ht="20.25">
      <c r="A724" s="91"/>
      <c r="B724" s="92"/>
      <c r="C724" s="35"/>
    </row>
    <row r="725" spans="1:3" ht="20.25">
      <c r="A725" s="90"/>
      <c r="B725" s="92"/>
      <c r="C725" s="35"/>
    </row>
  </sheetData>
  <sheetProtection/>
  <mergeCells count="2">
    <mergeCell ref="G1:Q1"/>
    <mergeCell ref="I2:N2"/>
  </mergeCells>
  <printOptions/>
  <pageMargins left="0.75" right="0.75" top="1" bottom="1" header="0.5" footer="0.5"/>
  <pageSetup horizontalDpi="300" verticalDpi="3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4"/>
  <dimension ref="A1:BH405"/>
  <sheetViews>
    <sheetView zoomScale="75" zoomScaleNormal="75" zoomScalePageLayoutView="0" workbookViewId="0" topLeftCell="A1">
      <selection activeCell="B10" sqref="B10"/>
    </sheetView>
  </sheetViews>
  <sheetFormatPr defaultColWidth="9.00390625" defaultRowHeight="12.75"/>
  <cols>
    <col min="1" max="1" width="6.375" style="1" customWidth="1"/>
    <col min="2" max="2" width="9.375" style="1" customWidth="1"/>
    <col min="3" max="3" width="5.25390625" style="17" customWidth="1"/>
    <col min="4" max="4" width="3.25390625" style="1" customWidth="1"/>
    <col min="5" max="5" width="6.125" style="1" customWidth="1"/>
    <col min="6" max="6" width="8.875" style="1" customWidth="1"/>
    <col min="7" max="7" width="9.125" style="1" customWidth="1"/>
    <col min="8" max="8" width="9.25390625" style="1" customWidth="1"/>
    <col min="9" max="9" width="9.75390625" style="1" customWidth="1"/>
    <col min="10" max="10" width="9.125" style="1" customWidth="1"/>
    <col min="11" max="11" width="8.125" style="1" customWidth="1"/>
    <col min="12" max="12" width="8.00390625" style="1" customWidth="1"/>
    <col min="13" max="13" width="21.625" style="1" customWidth="1"/>
    <col min="14" max="16" width="15.00390625" style="1" customWidth="1"/>
    <col min="17" max="17" width="15.75390625" style="1" customWidth="1"/>
    <col min="18" max="18" width="8.625" style="1" customWidth="1"/>
    <col min="19" max="19" width="10.875" style="1" customWidth="1"/>
    <col min="20" max="20" width="9.125" style="1" customWidth="1"/>
    <col min="21" max="21" width="23.75390625" style="1" bestFit="1" customWidth="1"/>
    <col min="22" max="16384" width="9.125" style="1" customWidth="1"/>
  </cols>
  <sheetData>
    <row r="1" spans="1:60" s="6" customFormat="1" ht="20.25" customHeight="1" thickBot="1" thickTop="1">
      <c r="A1" s="24"/>
      <c r="B1" s="23" t="s">
        <v>7</v>
      </c>
      <c r="C1" s="24"/>
      <c r="D1" s="23"/>
      <c r="E1" s="24"/>
      <c r="F1" s="44"/>
      <c r="G1" s="102" t="s">
        <v>13</v>
      </c>
      <c r="H1" s="103"/>
      <c r="I1" s="103"/>
      <c r="J1" s="103"/>
      <c r="K1" s="103"/>
      <c r="L1" s="103"/>
      <c r="M1" s="103"/>
      <c r="N1" s="103"/>
      <c r="O1" s="103"/>
      <c r="P1" s="103"/>
      <c r="Q1" s="104"/>
      <c r="R1" s="25"/>
      <c r="S1" s="25"/>
      <c r="T1" s="25"/>
      <c r="U1" s="25"/>
      <c r="V1" s="25"/>
      <c r="W1" s="25"/>
      <c r="X1" s="25"/>
      <c r="Y1" s="25"/>
      <c r="Z1" s="25"/>
      <c r="AA1" s="25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</row>
    <row r="2" spans="1:21" ht="25.5" customHeight="1" thickBot="1" thickTop="1">
      <c r="A2" s="22" t="s">
        <v>2</v>
      </c>
      <c r="B2" s="5">
        <f>($B$3/2)-10</f>
        <v>0.5</v>
      </c>
      <c r="C2" s="16" t="s">
        <v>8</v>
      </c>
      <c r="D2" s="45"/>
      <c r="E2" s="46"/>
      <c r="F2" s="47"/>
      <c r="H2" s="30"/>
      <c r="I2" s="105" t="str">
        <f>IF($B$2&lt;&gt;0,IF($B$2&gt;0,"Ramiona parabol   skierowane do góry","Ramiona paraboli skierowane do dołu"),"Jest to funkcja liniowa")</f>
        <v>Ramiona parabol   skierowane do góry</v>
      </c>
      <c r="J2" s="106"/>
      <c r="K2" s="106"/>
      <c r="L2" s="106"/>
      <c r="M2" s="106"/>
      <c r="N2" s="107"/>
      <c r="O2" s="72"/>
      <c r="P2" s="72"/>
      <c r="R2" s="108" t="s">
        <v>3</v>
      </c>
      <c r="S2" s="108"/>
      <c r="T2" s="20"/>
      <c r="U2" s="17"/>
    </row>
    <row r="3" spans="1:22" ht="21" customHeight="1" thickBot="1">
      <c r="A3" s="2"/>
      <c r="B3" s="21">
        <v>21</v>
      </c>
      <c r="C3" s="18"/>
      <c r="D3" s="15"/>
      <c r="E3" s="54" t="s">
        <v>11</v>
      </c>
      <c r="F3" s="4"/>
      <c r="G3" s="30"/>
      <c r="H3" s="30"/>
      <c r="I3" s="30"/>
      <c r="J3" s="30"/>
      <c r="Q3" s="101" t="s">
        <v>7</v>
      </c>
      <c r="R3" s="7" t="s">
        <v>1</v>
      </c>
      <c r="S3" s="7" t="s">
        <v>0</v>
      </c>
      <c r="T3" s="55"/>
      <c r="U3" s="9"/>
      <c r="V3" s="12"/>
    </row>
    <row r="4" spans="1:20" s="52" customFormat="1" ht="29.25" customHeight="1" thickBot="1">
      <c r="A4" s="57" t="s">
        <v>2</v>
      </c>
      <c r="B4" s="49">
        <f>($B$3/2)-10</f>
        <v>0.5</v>
      </c>
      <c r="C4" s="62" t="s">
        <v>10</v>
      </c>
      <c r="D4" s="68" t="s">
        <v>9</v>
      </c>
      <c r="E4" s="49">
        <f>($E$5/2)-10</f>
        <v>7.5</v>
      </c>
      <c r="F4" s="69" t="s">
        <v>12</v>
      </c>
      <c r="R4" s="53">
        <v>-20</v>
      </c>
      <c r="S4" s="53">
        <f>$B$2*$R4*$R4</f>
        <v>200</v>
      </c>
      <c r="T4" s="56">
        <f>$B$4*($R4-$E$4)^2</f>
        <v>378.125</v>
      </c>
    </row>
    <row r="5" spans="1:21" ht="18" customHeight="1" thickBot="1">
      <c r="A5" s="48"/>
      <c r="B5" s="45"/>
      <c r="C5" s="35"/>
      <c r="D5" s="36"/>
      <c r="E5" s="70">
        <v>35</v>
      </c>
      <c r="Q5" s="101" t="s">
        <v>11</v>
      </c>
      <c r="R5" s="8">
        <v>-19.9</v>
      </c>
      <c r="S5" s="8">
        <f aca="true" t="shared" si="0" ref="S5:S68">$B$2*$R5*$R5</f>
        <v>198.00499999999997</v>
      </c>
      <c r="T5" s="56">
        <f>$B$4*($R5-$E$4)^2</f>
        <v>375.37999999999994</v>
      </c>
      <c r="U5" s="9"/>
    </row>
    <row r="6" spans="1:20" ht="22.5" customHeight="1" thickBot="1">
      <c r="A6" s="26"/>
      <c r="B6" s="3"/>
      <c r="C6" s="28"/>
      <c r="D6" s="36"/>
      <c r="R6" s="8">
        <v>-19.8</v>
      </c>
      <c r="S6" s="8">
        <f t="shared" si="0"/>
        <v>196.02</v>
      </c>
      <c r="T6" s="56">
        <f aca="true" t="shared" si="1" ref="T6:T69">$B$4*($R6-$E$4)^2</f>
        <v>372.64500000000004</v>
      </c>
    </row>
    <row r="7" spans="1:20" ht="18" customHeight="1" thickBot="1">
      <c r="A7" s="109" t="s">
        <v>18</v>
      </c>
      <c r="B7" s="109"/>
      <c r="C7" s="109"/>
      <c r="D7" s="109"/>
      <c r="E7" s="109"/>
      <c r="F7" s="109"/>
      <c r="R7" s="8">
        <v>-19.7</v>
      </c>
      <c r="S7" s="8">
        <f t="shared" si="0"/>
        <v>194.045</v>
      </c>
      <c r="T7" s="56">
        <f t="shared" si="1"/>
        <v>369.91999999999996</v>
      </c>
    </row>
    <row r="8" spans="1:20" ht="21" customHeight="1" thickBot="1">
      <c r="A8" s="59" t="s">
        <v>6</v>
      </c>
      <c r="B8" s="61">
        <f>$E$4</f>
        <v>7.5</v>
      </c>
      <c r="C8" s="61">
        <v>0</v>
      </c>
      <c r="D8" s="60" t="s">
        <v>4</v>
      </c>
      <c r="R8" s="8">
        <v>-19.6</v>
      </c>
      <c r="S8" s="8">
        <f t="shared" si="0"/>
        <v>192.08000000000004</v>
      </c>
      <c r="T8" s="56">
        <f t="shared" si="1"/>
        <v>367.20500000000004</v>
      </c>
    </row>
    <row r="9" spans="1:20" ht="20.25" thickBot="1">
      <c r="A9" s="37"/>
      <c r="B9" s="26"/>
      <c r="C9" s="29"/>
      <c r="D9" s="29"/>
      <c r="R9" s="8">
        <v>-19.5</v>
      </c>
      <c r="S9" s="8">
        <f t="shared" si="0"/>
        <v>190.125</v>
      </c>
      <c r="T9" s="56">
        <f t="shared" si="1"/>
        <v>364.5</v>
      </c>
    </row>
    <row r="10" spans="1:20" ht="20.25" thickBot="1">
      <c r="A10" s="37"/>
      <c r="B10" s="26"/>
      <c r="C10" s="29"/>
      <c r="D10" s="29"/>
      <c r="R10" s="8">
        <v>-19.4</v>
      </c>
      <c r="S10" s="8">
        <f t="shared" si="0"/>
        <v>188.17999999999998</v>
      </c>
      <c r="T10" s="56">
        <f t="shared" si="1"/>
        <v>361.80499999999995</v>
      </c>
    </row>
    <row r="11" spans="1:20" ht="18.75" customHeight="1" thickBot="1">
      <c r="A11" s="110"/>
      <c r="B11" s="110"/>
      <c r="C11" s="110"/>
      <c r="D11" s="110"/>
      <c r="R11" s="8">
        <v>-19.3</v>
      </c>
      <c r="S11" s="8">
        <f t="shared" si="0"/>
        <v>186.245</v>
      </c>
      <c r="T11" s="56">
        <f t="shared" si="1"/>
        <v>359.12</v>
      </c>
    </row>
    <row r="12" spans="1:20" ht="13.5" thickBot="1">
      <c r="A12" s="111"/>
      <c r="B12" s="111"/>
      <c r="C12" s="111"/>
      <c r="D12" s="111"/>
      <c r="R12" s="8">
        <v>-19.2</v>
      </c>
      <c r="S12" s="8">
        <f t="shared" si="0"/>
        <v>184.32</v>
      </c>
      <c r="T12" s="56">
        <f t="shared" si="1"/>
        <v>356.445</v>
      </c>
    </row>
    <row r="13" spans="1:20" ht="19.5" customHeight="1" thickBot="1">
      <c r="A13" s="38"/>
      <c r="B13" s="31"/>
      <c r="C13" s="32"/>
      <c r="D13" s="36"/>
      <c r="Q13" s="99">
        <f>IF(B2=0,50,0)</f>
        <v>0</v>
      </c>
      <c r="R13" s="8">
        <v>-19.1</v>
      </c>
      <c r="S13" s="8">
        <f t="shared" si="0"/>
        <v>182.40500000000003</v>
      </c>
      <c r="T13" s="56">
        <f t="shared" si="1"/>
        <v>353.78000000000003</v>
      </c>
    </row>
    <row r="14" spans="1:20" ht="12.75" customHeight="1" thickBot="1">
      <c r="A14" s="111"/>
      <c r="B14" s="111"/>
      <c r="C14" s="111"/>
      <c r="D14" s="111"/>
      <c r="Q14" s="99">
        <f>IF(B4=0,50,$B$8)</f>
        <v>7.5</v>
      </c>
      <c r="R14" s="8">
        <v>-19</v>
      </c>
      <c r="S14" s="8">
        <f t="shared" si="0"/>
        <v>180.5</v>
      </c>
      <c r="T14" s="56">
        <f t="shared" si="1"/>
        <v>351.125</v>
      </c>
    </row>
    <row r="15" spans="1:20" ht="21.75" customHeight="1" thickBot="1">
      <c r="A15" s="33"/>
      <c r="B15" s="33"/>
      <c r="C15" s="34"/>
      <c r="D15" s="36"/>
      <c r="R15" s="8">
        <v>-18.9</v>
      </c>
      <c r="S15" s="8">
        <f t="shared" si="0"/>
        <v>178.60499999999996</v>
      </c>
      <c r="T15" s="56">
        <f t="shared" si="1"/>
        <v>348.47999999999996</v>
      </c>
    </row>
    <row r="16" spans="1:20" ht="16.5" thickBot="1">
      <c r="A16" s="110"/>
      <c r="B16" s="110"/>
      <c r="C16" s="110"/>
      <c r="D16" s="110"/>
      <c r="R16" s="8">
        <v>-18.8</v>
      </c>
      <c r="S16" s="8">
        <f t="shared" si="0"/>
        <v>176.72000000000003</v>
      </c>
      <c r="T16" s="56">
        <f t="shared" si="1"/>
        <v>345.845</v>
      </c>
    </row>
    <row r="17" spans="1:20" ht="12" customHeight="1" thickBot="1">
      <c r="A17" s="111"/>
      <c r="B17" s="111"/>
      <c r="C17" s="111"/>
      <c r="D17" s="111"/>
      <c r="R17" s="8">
        <v>-18.7</v>
      </c>
      <c r="S17" s="8">
        <f t="shared" si="0"/>
        <v>174.845</v>
      </c>
      <c r="T17" s="56">
        <f t="shared" si="1"/>
        <v>343.21999999999997</v>
      </c>
    </row>
    <row r="18" spans="1:20" ht="17.25" customHeight="1" thickBot="1">
      <c r="A18" s="26"/>
      <c r="B18" s="33"/>
      <c r="C18" s="32"/>
      <c r="D18" s="36"/>
      <c r="R18" s="8">
        <v>-18.6</v>
      </c>
      <c r="S18" s="8">
        <f t="shared" si="0"/>
        <v>172.98000000000002</v>
      </c>
      <c r="T18" s="56">
        <f t="shared" si="1"/>
        <v>340.605</v>
      </c>
    </row>
    <row r="19" spans="1:20" ht="15.75" customHeight="1" thickBot="1">
      <c r="A19" s="111"/>
      <c r="B19" s="111"/>
      <c r="C19" s="111"/>
      <c r="D19" s="111"/>
      <c r="R19" s="8">
        <v>-18.5</v>
      </c>
      <c r="S19" s="8">
        <f t="shared" si="0"/>
        <v>171.125</v>
      </c>
      <c r="T19" s="56">
        <f t="shared" si="1"/>
        <v>338</v>
      </c>
    </row>
    <row r="20" spans="1:20" ht="17.25" customHeight="1" thickBot="1">
      <c r="A20" s="76" t="s">
        <v>5</v>
      </c>
      <c r="B20" s="76"/>
      <c r="C20" s="76"/>
      <c r="D20" s="76"/>
      <c r="R20" s="8">
        <v>-18.4</v>
      </c>
      <c r="S20" s="8">
        <f t="shared" si="0"/>
        <v>169.27999999999997</v>
      </c>
      <c r="T20" s="56">
        <f t="shared" si="1"/>
        <v>335.405</v>
      </c>
    </row>
    <row r="21" spans="1:20" ht="17.25" customHeight="1" thickBot="1">
      <c r="A21" s="114"/>
      <c r="B21" s="114"/>
      <c r="C21" s="114"/>
      <c r="D21" s="114"/>
      <c r="R21" s="8"/>
      <c r="S21" s="8">
        <f t="shared" si="0"/>
        <v>0</v>
      </c>
      <c r="T21" s="56">
        <f t="shared" si="1"/>
        <v>28.125</v>
      </c>
    </row>
    <row r="22" spans="1:20" ht="16.5" thickBot="1">
      <c r="A22" s="112"/>
      <c r="B22" s="112"/>
      <c r="C22" s="39"/>
      <c r="D22" s="26"/>
      <c r="R22" s="8">
        <v>-18.3</v>
      </c>
      <c r="S22" s="8">
        <f t="shared" si="0"/>
        <v>167.44500000000002</v>
      </c>
      <c r="T22" s="56">
        <f t="shared" si="1"/>
        <v>332.82</v>
      </c>
    </row>
    <row r="23" spans="1:20" ht="20.25" customHeight="1" thickBot="1">
      <c r="A23" s="113"/>
      <c r="B23" s="113"/>
      <c r="C23" s="40"/>
      <c r="D23" s="36"/>
      <c r="R23" s="8">
        <v>-18.2</v>
      </c>
      <c r="S23" s="8">
        <f t="shared" si="0"/>
        <v>165.61999999999998</v>
      </c>
      <c r="T23" s="56">
        <f t="shared" si="1"/>
        <v>330.245</v>
      </c>
    </row>
    <row r="24" spans="1:20" ht="13.5" thickBot="1">
      <c r="A24" s="112"/>
      <c r="B24" s="112"/>
      <c r="C24" s="112"/>
      <c r="D24" s="112"/>
      <c r="R24" s="8">
        <v>-18.1</v>
      </c>
      <c r="S24" s="8">
        <f t="shared" si="0"/>
        <v>163.80500000000004</v>
      </c>
      <c r="T24" s="56">
        <f t="shared" si="1"/>
        <v>327.68000000000006</v>
      </c>
    </row>
    <row r="25" spans="18:20" ht="14.25" customHeight="1" thickBot="1">
      <c r="R25" s="8">
        <v>-18</v>
      </c>
      <c r="S25" s="8">
        <f t="shared" si="0"/>
        <v>162</v>
      </c>
      <c r="T25" s="56">
        <f t="shared" si="1"/>
        <v>325.125</v>
      </c>
    </row>
    <row r="26" spans="1:20" ht="16.5" thickBot="1">
      <c r="A26" s="41"/>
      <c r="B26" s="41"/>
      <c r="C26" s="42"/>
      <c r="D26" s="43"/>
      <c r="R26" s="8">
        <v>-17.9</v>
      </c>
      <c r="S26" s="8">
        <f t="shared" si="0"/>
        <v>160.20499999999998</v>
      </c>
      <c r="T26" s="56">
        <f t="shared" si="1"/>
        <v>322.58</v>
      </c>
    </row>
    <row r="27" spans="1:20" ht="13.5" thickBot="1">
      <c r="A27" s="36"/>
      <c r="B27" s="36"/>
      <c r="C27" s="14"/>
      <c r="D27" s="36"/>
      <c r="R27" s="8">
        <v>-17.8</v>
      </c>
      <c r="S27" s="8">
        <f t="shared" si="0"/>
        <v>158.42000000000002</v>
      </c>
      <c r="T27" s="56">
        <f t="shared" si="1"/>
        <v>320.045</v>
      </c>
    </row>
    <row r="28" spans="3:20" ht="13.5" thickBot="1">
      <c r="C28" s="14"/>
      <c r="D28" s="27"/>
      <c r="R28" s="8">
        <v>-17.7</v>
      </c>
      <c r="S28" s="8">
        <f t="shared" si="0"/>
        <v>156.64499999999998</v>
      </c>
      <c r="T28" s="56">
        <f t="shared" si="1"/>
        <v>317.52</v>
      </c>
    </row>
    <row r="29" spans="3:20" ht="13.5" thickBot="1">
      <c r="C29" s="14"/>
      <c r="R29" s="8">
        <v>-17.6</v>
      </c>
      <c r="S29" s="8">
        <f t="shared" si="0"/>
        <v>154.88000000000002</v>
      </c>
      <c r="T29" s="56">
        <f t="shared" si="1"/>
        <v>315.00500000000005</v>
      </c>
    </row>
    <row r="30" spans="3:20" ht="13.5" thickBot="1">
      <c r="C30" s="14"/>
      <c r="R30" s="8">
        <v>-17.5</v>
      </c>
      <c r="S30" s="8">
        <f t="shared" si="0"/>
        <v>153.125</v>
      </c>
      <c r="T30" s="56">
        <f t="shared" si="1"/>
        <v>312.5</v>
      </c>
    </row>
    <row r="31" spans="3:20" ht="13.5" thickBot="1">
      <c r="C31" s="14"/>
      <c r="R31" s="8">
        <v>-17.4</v>
      </c>
      <c r="S31" s="8">
        <f t="shared" si="0"/>
        <v>151.37999999999997</v>
      </c>
      <c r="T31" s="56">
        <f t="shared" si="1"/>
        <v>310.00499999999994</v>
      </c>
    </row>
    <row r="32" spans="3:20" ht="13.5" thickBot="1">
      <c r="C32" s="14"/>
      <c r="R32" s="8">
        <v>-17.3</v>
      </c>
      <c r="S32" s="8">
        <f t="shared" si="0"/>
        <v>149.645</v>
      </c>
      <c r="T32" s="56">
        <f t="shared" si="1"/>
        <v>307.52000000000004</v>
      </c>
    </row>
    <row r="33" spans="3:20" ht="21" thickBot="1">
      <c r="C33" s="14"/>
      <c r="G33" s="9"/>
      <c r="H33" s="11"/>
      <c r="I33" s="10"/>
      <c r="J33" s="12"/>
      <c r="R33" s="8">
        <v>-17.2</v>
      </c>
      <c r="S33" s="8">
        <f t="shared" si="0"/>
        <v>147.92</v>
      </c>
      <c r="T33" s="56">
        <f t="shared" si="1"/>
        <v>305.04499999999996</v>
      </c>
    </row>
    <row r="34" spans="3:20" ht="16.5" thickBot="1">
      <c r="C34" s="14"/>
      <c r="G34" s="13"/>
      <c r="R34" s="8">
        <v>-17.1</v>
      </c>
      <c r="S34" s="8">
        <f t="shared" si="0"/>
        <v>146.205</v>
      </c>
      <c r="T34" s="56">
        <f t="shared" si="1"/>
        <v>302.58000000000004</v>
      </c>
    </row>
    <row r="35" spans="18:20" ht="13.5" thickBot="1">
      <c r="R35" s="8">
        <v>-17</v>
      </c>
      <c r="S35" s="8">
        <f t="shared" si="0"/>
        <v>144.5</v>
      </c>
      <c r="T35" s="56">
        <f t="shared" si="1"/>
        <v>300.125</v>
      </c>
    </row>
    <row r="36" spans="3:20" ht="13.5" thickBot="1">
      <c r="C36" s="14"/>
      <c r="R36" s="8">
        <v>-16.9</v>
      </c>
      <c r="S36" s="8">
        <f t="shared" si="0"/>
        <v>142.80499999999998</v>
      </c>
      <c r="T36" s="56">
        <f t="shared" si="1"/>
        <v>297.67999999999995</v>
      </c>
    </row>
    <row r="37" spans="3:20" ht="13.5" thickBot="1">
      <c r="C37" s="14"/>
      <c r="R37" s="8">
        <v>-16.8</v>
      </c>
      <c r="S37" s="8">
        <f t="shared" si="0"/>
        <v>141.12</v>
      </c>
      <c r="T37" s="56">
        <f t="shared" si="1"/>
        <v>295.245</v>
      </c>
    </row>
    <row r="38" spans="3:20" ht="13.5" thickBot="1">
      <c r="C38" s="14"/>
      <c r="R38" s="8">
        <v>-16.6999999999999</v>
      </c>
      <c r="S38" s="8">
        <f t="shared" si="0"/>
        <v>139.44499999999832</v>
      </c>
      <c r="T38" s="56">
        <f t="shared" si="1"/>
        <v>292.81999999999755</v>
      </c>
    </row>
    <row r="39" spans="3:20" ht="13.5" thickBot="1">
      <c r="C39" s="14"/>
      <c r="R39" s="8">
        <v>-16.6</v>
      </c>
      <c r="S39" s="8">
        <f t="shared" si="0"/>
        <v>137.78000000000003</v>
      </c>
      <c r="T39" s="56">
        <f t="shared" si="1"/>
        <v>290.40500000000003</v>
      </c>
    </row>
    <row r="40" spans="3:20" ht="13.5" thickBot="1">
      <c r="C40" s="14"/>
      <c r="R40" s="8">
        <v>-16.5</v>
      </c>
      <c r="S40" s="8">
        <f t="shared" si="0"/>
        <v>136.125</v>
      </c>
      <c r="T40" s="56">
        <f t="shared" si="1"/>
        <v>288</v>
      </c>
    </row>
    <row r="41" spans="3:20" ht="13.5" thickBot="1">
      <c r="C41" s="14"/>
      <c r="R41" s="8">
        <v>-16.3999999999999</v>
      </c>
      <c r="S41" s="8">
        <f t="shared" si="0"/>
        <v>134.47999999999834</v>
      </c>
      <c r="T41" s="56">
        <f t="shared" si="1"/>
        <v>285.6049999999976</v>
      </c>
    </row>
    <row r="42" spans="3:20" ht="13.5" thickBot="1">
      <c r="C42" s="14"/>
      <c r="R42" s="8">
        <v>-16.3</v>
      </c>
      <c r="S42" s="8">
        <f t="shared" si="0"/>
        <v>132.845</v>
      </c>
      <c r="T42" s="56">
        <f t="shared" si="1"/>
        <v>283.22</v>
      </c>
    </row>
    <row r="43" spans="3:20" ht="13.5" thickBot="1">
      <c r="C43" s="14"/>
      <c r="R43" s="8">
        <v>-16.1999999999999</v>
      </c>
      <c r="S43" s="8">
        <f t="shared" si="0"/>
        <v>131.21999999999838</v>
      </c>
      <c r="T43" s="56">
        <f t="shared" si="1"/>
        <v>280.84499999999764</v>
      </c>
    </row>
    <row r="44" spans="3:20" ht="13.5" thickBot="1">
      <c r="C44" s="14"/>
      <c r="R44" s="8">
        <v>-16.0999999999999</v>
      </c>
      <c r="S44" s="8">
        <f t="shared" si="0"/>
        <v>129.60499999999837</v>
      </c>
      <c r="T44" s="56">
        <f t="shared" si="1"/>
        <v>278.4799999999976</v>
      </c>
    </row>
    <row r="45" spans="3:20" ht="13.5" thickBot="1">
      <c r="C45" s="14"/>
      <c r="R45" s="8">
        <v>-15.9999999999999</v>
      </c>
      <c r="S45" s="8">
        <f t="shared" si="0"/>
        <v>127.99999999999841</v>
      </c>
      <c r="T45" s="56">
        <f t="shared" si="1"/>
        <v>276.12499999999767</v>
      </c>
    </row>
    <row r="46" spans="3:20" ht="13.5" thickBot="1">
      <c r="C46" s="14"/>
      <c r="R46" s="8">
        <v>-15.8999999999999</v>
      </c>
      <c r="S46" s="8">
        <f t="shared" si="0"/>
        <v>126.40499999999842</v>
      </c>
      <c r="T46" s="56">
        <f t="shared" si="1"/>
        <v>273.77999999999764</v>
      </c>
    </row>
    <row r="47" spans="3:20" ht="13.5" thickBot="1">
      <c r="C47" s="14"/>
      <c r="R47" s="8">
        <v>-15.7999999999999</v>
      </c>
      <c r="S47" s="8">
        <f t="shared" si="0"/>
        <v>124.81999999999842</v>
      </c>
      <c r="T47" s="56">
        <f t="shared" si="1"/>
        <v>271.4449999999976</v>
      </c>
    </row>
    <row r="48" spans="3:20" ht="13.5" thickBot="1">
      <c r="C48" s="14"/>
      <c r="R48" s="8">
        <v>-15.6999999999999</v>
      </c>
      <c r="S48" s="8">
        <f t="shared" si="0"/>
        <v>123.24499999999843</v>
      </c>
      <c r="T48" s="56">
        <f t="shared" si="1"/>
        <v>269.1199999999977</v>
      </c>
    </row>
    <row r="49" spans="3:20" ht="13.5" thickBot="1">
      <c r="C49" s="14"/>
      <c r="R49" s="8">
        <v>-15.5999999999999</v>
      </c>
      <c r="S49" s="8">
        <f t="shared" si="0"/>
        <v>121.67999999999844</v>
      </c>
      <c r="T49" s="56">
        <f t="shared" si="1"/>
        <v>266.80499999999773</v>
      </c>
    </row>
    <row r="50" spans="3:20" ht="13.5" thickBot="1">
      <c r="C50" s="14"/>
      <c r="R50" s="8">
        <v>-15.4999999999999</v>
      </c>
      <c r="S50" s="8">
        <f t="shared" si="0"/>
        <v>120.12499999999847</v>
      </c>
      <c r="T50" s="56">
        <f t="shared" si="1"/>
        <v>264.4999999999977</v>
      </c>
    </row>
    <row r="51" spans="3:20" ht="13.5" thickBot="1">
      <c r="C51" s="14"/>
      <c r="R51" s="8">
        <v>-15.3999999999999</v>
      </c>
      <c r="S51" s="8">
        <f t="shared" si="0"/>
        <v>118.57999999999848</v>
      </c>
      <c r="T51" s="56">
        <f t="shared" si="1"/>
        <v>262.2049999999977</v>
      </c>
    </row>
    <row r="52" spans="3:20" ht="13.5" thickBot="1">
      <c r="C52" s="14"/>
      <c r="R52" s="8">
        <v>-15.2999999999999</v>
      </c>
      <c r="S52" s="8">
        <f t="shared" si="0"/>
        <v>117.04499999999847</v>
      </c>
      <c r="T52" s="56">
        <f t="shared" si="1"/>
        <v>259.9199999999977</v>
      </c>
    </row>
    <row r="53" spans="3:20" ht="13.5" thickBot="1">
      <c r="C53" s="14"/>
      <c r="R53" s="8">
        <v>-15.1999999999999</v>
      </c>
      <c r="S53" s="8">
        <f t="shared" si="0"/>
        <v>115.51999999999848</v>
      </c>
      <c r="T53" s="56">
        <f t="shared" si="1"/>
        <v>257.6449999999977</v>
      </c>
    </row>
    <row r="54" spans="3:20" ht="13.5" thickBot="1">
      <c r="C54" s="14"/>
      <c r="R54" s="8">
        <v>-15.0999999999999</v>
      </c>
      <c r="S54" s="8">
        <f t="shared" si="0"/>
        <v>114.00499999999849</v>
      </c>
      <c r="T54" s="56">
        <f t="shared" si="1"/>
        <v>255.37999999999778</v>
      </c>
    </row>
    <row r="55" spans="3:20" ht="13.5" thickBot="1">
      <c r="C55" s="14"/>
      <c r="R55" s="8">
        <v>-14.9999999999999</v>
      </c>
      <c r="S55" s="8">
        <f t="shared" si="0"/>
        <v>112.49999999999851</v>
      </c>
      <c r="T55" s="56">
        <f t="shared" si="1"/>
        <v>253.12499999999775</v>
      </c>
    </row>
    <row r="56" spans="3:20" ht="13.5" thickBot="1">
      <c r="C56" s="14"/>
      <c r="R56" s="8">
        <v>-14.8999999999999</v>
      </c>
      <c r="S56" s="8">
        <f t="shared" si="0"/>
        <v>111.00499999999852</v>
      </c>
      <c r="T56" s="56">
        <f t="shared" si="1"/>
        <v>250.87999999999775</v>
      </c>
    </row>
    <row r="57" spans="3:20" ht="13.5" thickBot="1">
      <c r="C57" s="14"/>
      <c r="R57" s="8">
        <v>-14.7999999999999</v>
      </c>
      <c r="S57" s="8">
        <f t="shared" si="0"/>
        <v>109.51999999999852</v>
      </c>
      <c r="T57" s="56">
        <f t="shared" si="1"/>
        <v>248.6449999999977</v>
      </c>
    </row>
    <row r="58" spans="3:20" ht="13.5" thickBot="1">
      <c r="C58" s="14"/>
      <c r="R58" s="8">
        <v>-14.6999999999999</v>
      </c>
      <c r="S58" s="8">
        <f t="shared" si="0"/>
        <v>108.04499999999852</v>
      </c>
      <c r="T58" s="56">
        <f t="shared" si="1"/>
        <v>246.41999999999777</v>
      </c>
    </row>
    <row r="59" spans="3:20" ht="13.5" thickBot="1">
      <c r="C59" s="14"/>
      <c r="R59" s="8">
        <v>-14.5999999999999</v>
      </c>
      <c r="S59" s="8">
        <f t="shared" si="0"/>
        <v>106.57999999999855</v>
      </c>
      <c r="T59" s="56">
        <f t="shared" si="1"/>
        <v>244.20499999999782</v>
      </c>
    </row>
    <row r="60" spans="3:20" ht="13.5" thickBot="1">
      <c r="C60" s="14"/>
      <c r="R60" s="8">
        <v>-14.4999999999999</v>
      </c>
      <c r="S60" s="8">
        <f t="shared" si="0"/>
        <v>105.12499999999855</v>
      </c>
      <c r="T60" s="56">
        <f t="shared" si="1"/>
        <v>241.9999999999978</v>
      </c>
    </row>
    <row r="61" spans="3:20" ht="13.5" thickBot="1">
      <c r="C61" s="14"/>
      <c r="R61" s="8">
        <v>-14.3999999999999</v>
      </c>
      <c r="S61" s="8">
        <f t="shared" si="0"/>
        <v>103.67999999999857</v>
      </c>
      <c r="T61" s="56">
        <f t="shared" si="1"/>
        <v>239.8049999999978</v>
      </c>
    </row>
    <row r="62" spans="3:20" ht="13.5" thickBot="1">
      <c r="C62" s="14"/>
      <c r="R62" s="8">
        <v>-14.2999999999999</v>
      </c>
      <c r="S62" s="8">
        <f t="shared" si="0"/>
        <v>102.24499999999857</v>
      </c>
      <c r="T62" s="56">
        <f t="shared" si="1"/>
        <v>237.61999999999776</v>
      </c>
    </row>
    <row r="63" spans="3:20" ht="13.5" thickBot="1">
      <c r="C63" s="14"/>
      <c r="R63" s="8">
        <v>-14.1999999999999</v>
      </c>
      <c r="S63" s="8">
        <f t="shared" si="0"/>
        <v>100.81999999999857</v>
      </c>
      <c r="T63" s="56">
        <f t="shared" si="1"/>
        <v>235.44499999999783</v>
      </c>
    </row>
    <row r="64" spans="3:20" ht="13.5" thickBot="1">
      <c r="C64" s="14"/>
      <c r="R64" s="8">
        <v>-14.0999999999999</v>
      </c>
      <c r="S64" s="8">
        <f t="shared" si="0"/>
        <v>99.4049999999986</v>
      </c>
      <c r="T64" s="56">
        <f t="shared" si="1"/>
        <v>233.27999999999787</v>
      </c>
    </row>
    <row r="65" spans="3:20" ht="13.5" thickBot="1">
      <c r="C65" s="14"/>
      <c r="R65" s="8">
        <v>-13.9999999999999</v>
      </c>
      <c r="S65" s="8">
        <f t="shared" si="0"/>
        <v>97.99999999999861</v>
      </c>
      <c r="T65" s="56">
        <f t="shared" si="1"/>
        <v>231.12499999999787</v>
      </c>
    </row>
    <row r="66" spans="3:20" ht="13.5" thickBot="1">
      <c r="C66" s="14"/>
      <c r="R66" s="8">
        <v>-13.8999999999999</v>
      </c>
      <c r="S66" s="8">
        <f t="shared" si="0"/>
        <v>96.60499999999863</v>
      </c>
      <c r="T66" s="56">
        <f t="shared" si="1"/>
        <v>228.97999999999783</v>
      </c>
    </row>
    <row r="67" spans="3:20" ht="13.5" thickBot="1">
      <c r="C67" s="14"/>
      <c r="R67" s="8">
        <v>-13.7999999999999</v>
      </c>
      <c r="S67" s="8">
        <f t="shared" si="0"/>
        <v>95.2199999999986</v>
      </c>
      <c r="T67" s="56">
        <f t="shared" si="1"/>
        <v>226.8449999999978</v>
      </c>
    </row>
    <row r="68" spans="3:20" ht="13.5" thickBot="1">
      <c r="C68" s="14"/>
      <c r="R68" s="8">
        <v>-13.6999999999999</v>
      </c>
      <c r="S68" s="8">
        <f t="shared" si="0"/>
        <v>93.84499999999862</v>
      </c>
      <c r="T68" s="56">
        <f t="shared" si="1"/>
        <v>224.71999999999787</v>
      </c>
    </row>
    <row r="69" spans="3:20" ht="13.5" thickBot="1">
      <c r="C69" s="14"/>
      <c r="R69" s="8">
        <v>-13.5999999999999</v>
      </c>
      <c r="S69" s="8">
        <f aca="true" t="shared" si="2" ref="S69:S132">$B$2*$R69*$R69</f>
        <v>92.47999999999864</v>
      </c>
      <c r="T69" s="56">
        <f t="shared" si="1"/>
        <v>222.60499999999794</v>
      </c>
    </row>
    <row r="70" spans="3:20" ht="13.5" thickBot="1">
      <c r="C70" s="14"/>
      <c r="R70" s="8">
        <v>-13.4999999999999</v>
      </c>
      <c r="S70" s="8">
        <f t="shared" si="2"/>
        <v>91.12499999999866</v>
      </c>
      <c r="T70" s="56">
        <f aca="true" t="shared" si="3" ref="T70:T133">$B$4*($R70-$E$4)^2</f>
        <v>220.4999999999979</v>
      </c>
    </row>
    <row r="71" spans="3:20" ht="13.5" thickBot="1">
      <c r="C71" s="14"/>
      <c r="R71" s="8">
        <v>-13.3999999999999</v>
      </c>
      <c r="S71" s="8">
        <f t="shared" si="2"/>
        <v>89.77999999999867</v>
      </c>
      <c r="T71" s="56">
        <f t="shared" si="3"/>
        <v>218.4049999999979</v>
      </c>
    </row>
    <row r="72" spans="3:20" ht="13.5" thickBot="1">
      <c r="C72" s="14"/>
      <c r="R72" s="8">
        <v>-13.2999999999999</v>
      </c>
      <c r="S72" s="8">
        <f t="shared" si="2"/>
        <v>88.44499999999866</v>
      </c>
      <c r="T72" s="56">
        <f t="shared" si="3"/>
        <v>216.31999999999786</v>
      </c>
    </row>
    <row r="73" spans="3:20" ht="13.5" thickBot="1">
      <c r="C73" s="14"/>
      <c r="R73" s="8">
        <v>-13.1999999999999</v>
      </c>
      <c r="S73" s="8">
        <f t="shared" si="2"/>
        <v>87.11999999999868</v>
      </c>
      <c r="T73" s="56">
        <f t="shared" si="3"/>
        <v>214.24499999999793</v>
      </c>
    </row>
    <row r="74" spans="3:20" ht="13.5" thickBot="1">
      <c r="C74" s="14"/>
      <c r="R74" s="8">
        <v>-13.0999999999999</v>
      </c>
      <c r="S74" s="8">
        <f t="shared" si="2"/>
        <v>85.80499999999869</v>
      </c>
      <c r="T74" s="56">
        <f t="shared" si="3"/>
        <v>212.179999999998</v>
      </c>
    </row>
    <row r="75" spans="3:20" ht="13.5" thickBot="1">
      <c r="C75" s="14"/>
      <c r="R75" s="8">
        <v>-12.9999999999999</v>
      </c>
      <c r="S75" s="8">
        <f t="shared" si="2"/>
        <v>84.4999999999987</v>
      </c>
      <c r="T75" s="56">
        <f t="shared" si="3"/>
        <v>210.12499999999795</v>
      </c>
    </row>
    <row r="76" spans="3:20" ht="13.5" thickBot="1">
      <c r="C76" s="14"/>
      <c r="R76" s="8">
        <v>-12.8999999999999</v>
      </c>
      <c r="S76" s="8">
        <f t="shared" si="2"/>
        <v>83.20499999999872</v>
      </c>
      <c r="T76" s="56">
        <f t="shared" si="3"/>
        <v>208.07999999999794</v>
      </c>
    </row>
    <row r="77" spans="3:20" ht="13.5" thickBot="1">
      <c r="C77" s="14"/>
      <c r="R77" s="8">
        <v>-12.7999999999999</v>
      </c>
      <c r="S77" s="8">
        <f t="shared" si="2"/>
        <v>81.91999999999871</v>
      </c>
      <c r="T77" s="56">
        <f t="shared" si="3"/>
        <v>206.0449999999979</v>
      </c>
    </row>
    <row r="78" spans="3:20" ht="13.5" thickBot="1">
      <c r="C78" s="14"/>
      <c r="R78" s="8">
        <v>-12.6999999999999</v>
      </c>
      <c r="S78" s="8">
        <f t="shared" si="2"/>
        <v>80.64499999999873</v>
      </c>
      <c r="T78" s="56">
        <f t="shared" si="3"/>
        <v>204.01999999999796</v>
      </c>
    </row>
    <row r="79" spans="3:20" ht="13.5" thickBot="1">
      <c r="C79" s="14"/>
      <c r="R79" s="8">
        <v>-12.5999999999999</v>
      </c>
      <c r="S79" s="8">
        <f t="shared" si="2"/>
        <v>79.37999999999874</v>
      </c>
      <c r="T79" s="56">
        <f t="shared" si="3"/>
        <v>202.00499999999803</v>
      </c>
    </row>
    <row r="80" spans="3:20" ht="13.5" thickBot="1">
      <c r="C80" s="14"/>
      <c r="R80" s="8">
        <v>-12.4999999999999</v>
      </c>
      <c r="S80" s="8">
        <f t="shared" si="2"/>
        <v>78.12499999999875</v>
      </c>
      <c r="T80" s="56">
        <f t="shared" si="3"/>
        <v>199.999999999998</v>
      </c>
    </row>
    <row r="81" spans="3:20" ht="13.5" thickBot="1">
      <c r="C81" s="14"/>
      <c r="R81" s="8">
        <v>-12.3999999999999</v>
      </c>
      <c r="S81" s="8">
        <f t="shared" si="2"/>
        <v>76.87999999999877</v>
      </c>
      <c r="T81" s="56">
        <f t="shared" si="3"/>
        <v>198.004999999998</v>
      </c>
    </row>
    <row r="82" spans="3:20" ht="13.5" thickBot="1">
      <c r="C82" s="14"/>
      <c r="R82" s="8">
        <v>-12.2999999999999</v>
      </c>
      <c r="S82" s="8">
        <f t="shared" si="2"/>
        <v>75.64499999999876</v>
      </c>
      <c r="T82" s="56">
        <f t="shared" si="3"/>
        <v>196.01999999999796</v>
      </c>
    </row>
    <row r="83" spans="3:20" ht="13.5" thickBot="1">
      <c r="C83" s="14"/>
      <c r="R83" s="8">
        <v>-12.1999999999999</v>
      </c>
      <c r="S83" s="8">
        <f t="shared" si="2"/>
        <v>74.41999999999878</v>
      </c>
      <c r="T83" s="56">
        <f t="shared" si="3"/>
        <v>194.04499999999803</v>
      </c>
    </row>
    <row r="84" spans="3:20" ht="13.5" thickBot="1">
      <c r="C84" s="14"/>
      <c r="R84" s="8">
        <v>-12.0999999999999</v>
      </c>
      <c r="S84" s="8">
        <f t="shared" si="2"/>
        <v>73.20499999999879</v>
      </c>
      <c r="T84" s="56">
        <f t="shared" si="3"/>
        <v>192.07999999999808</v>
      </c>
    </row>
    <row r="85" spans="3:20" ht="13.5" thickBot="1">
      <c r="C85" s="14"/>
      <c r="R85" s="8">
        <v>-11.9999999999999</v>
      </c>
      <c r="S85" s="8">
        <f t="shared" si="2"/>
        <v>71.9999999999988</v>
      </c>
      <c r="T85" s="56">
        <f t="shared" si="3"/>
        <v>190.12499999999807</v>
      </c>
    </row>
    <row r="86" spans="3:20" ht="13.5" thickBot="1">
      <c r="C86" s="14"/>
      <c r="R86" s="8">
        <v>-11.8999999999999</v>
      </c>
      <c r="S86" s="8">
        <f t="shared" si="2"/>
        <v>70.80499999999883</v>
      </c>
      <c r="T86" s="56">
        <f t="shared" si="3"/>
        <v>188.17999999999805</v>
      </c>
    </row>
    <row r="87" spans="3:20" ht="13.5" thickBot="1">
      <c r="C87" s="14"/>
      <c r="R87" s="8">
        <v>-11.7999999999999</v>
      </c>
      <c r="S87" s="8">
        <f t="shared" si="2"/>
        <v>69.61999999999881</v>
      </c>
      <c r="T87" s="56">
        <f t="shared" si="3"/>
        <v>186.24499999999802</v>
      </c>
    </row>
    <row r="88" spans="3:20" ht="13.5" thickBot="1">
      <c r="C88" s="14"/>
      <c r="R88" s="8">
        <v>-11.6999999999999</v>
      </c>
      <c r="S88" s="8">
        <f t="shared" si="2"/>
        <v>68.44499999999883</v>
      </c>
      <c r="T88" s="56">
        <f t="shared" si="3"/>
        <v>184.3199999999981</v>
      </c>
    </row>
    <row r="89" spans="18:20" ht="13.5" thickBot="1">
      <c r="R89" s="8">
        <v>-11.5999999999999</v>
      </c>
      <c r="S89" s="8">
        <f t="shared" si="2"/>
        <v>67.27999999999884</v>
      </c>
      <c r="T89" s="56">
        <f t="shared" si="3"/>
        <v>182.40499999999813</v>
      </c>
    </row>
    <row r="90" spans="18:20" ht="13.5" thickBot="1">
      <c r="R90" s="8">
        <v>-11.4999999999999</v>
      </c>
      <c r="S90" s="8">
        <f t="shared" si="2"/>
        <v>66.12499999999886</v>
      </c>
      <c r="T90" s="56">
        <f t="shared" si="3"/>
        <v>180.49999999999812</v>
      </c>
    </row>
    <row r="91" spans="18:20" ht="13.5" thickBot="1">
      <c r="R91" s="8">
        <v>-11.3999999999999</v>
      </c>
      <c r="S91" s="8">
        <f t="shared" si="2"/>
        <v>64.97999999999887</v>
      </c>
      <c r="T91" s="56">
        <f t="shared" si="3"/>
        <v>178.60499999999809</v>
      </c>
    </row>
    <row r="92" spans="18:20" ht="13.5" thickBot="1">
      <c r="R92" s="8">
        <v>-11.2999999999999</v>
      </c>
      <c r="S92" s="8">
        <f t="shared" si="2"/>
        <v>63.84499999999886</v>
      </c>
      <c r="T92" s="56">
        <f t="shared" si="3"/>
        <v>176.71999999999807</v>
      </c>
    </row>
    <row r="93" spans="18:20" ht="13.5" thickBot="1">
      <c r="R93" s="8">
        <v>-11.1999999999999</v>
      </c>
      <c r="S93" s="8">
        <f t="shared" si="2"/>
        <v>62.719999999998876</v>
      </c>
      <c r="T93" s="56">
        <f t="shared" si="3"/>
        <v>174.84499999999812</v>
      </c>
    </row>
    <row r="94" spans="18:20" ht="13.5" thickBot="1">
      <c r="R94" s="8">
        <v>-11.0999999999999</v>
      </c>
      <c r="S94" s="8">
        <f t="shared" si="2"/>
        <v>61.60499999999889</v>
      </c>
      <c r="T94" s="56">
        <f t="shared" si="3"/>
        <v>172.97999999999817</v>
      </c>
    </row>
    <row r="95" spans="18:20" ht="13.5" thickBot="1">
      <c r="R95" s="8">
        <v>-10.9999999999999</v>
      </c>
      <c r="S95" s="8">
        <f t="shared" si="2"/>
        <v>60.499999999998906</v>
      </c>
      <c r="T95" s="56">
        <f t="shared" si="3"/>
        <v>171.12499999999815</v>
      </c>
    </row>
    <row r="96" spans="18:20" ht="13.5" thickBot="1">
      <c r="R96" s="8">
        <v>-10.8999999999999</v>
      </c>
      <c r="S96" s="8">
        <f t="shared" si="2"/>
        <v>59.40499999999892</v>
      </c>
      <c r="T96" s="56">
        <f t="shared" si="3"/>
        <v>169.27999999999815</v>
      </c>
    </row>
    <row r="97" spans="18:20" ht="13.5" thickBot="1">
      <c r="R97" s="8">
        <v>-10.7999999999999</v>
      </c>
      <c r="S97" s="8">
        <f t="shared" si="2"/>
        <v>58.31999999999891</v>
      </c>
      <c r="T97" s="56">
        <f t="shared" si="3"/>
        <v>167.44499999999812</v>
      </c>
    </row>
    <row r="98" spans="18:20" ht="13.5" thickBot="1">
      <c r="R98" s="8">
        <v>-10.6999999999999</v>
      </c>
      <c r="S98" s="8">
        <f t="shared" si="2"/>
        <v>57.244999999998925</v>
      </c>
      <c r="T98" s="56">
        <f t="shared" si="3"/>
        <v>165.61999999999819</v>
      </c>
    </row>
    <row r="99" spans="18:20" ht="13.5" thickBot="1">
      <c r="R99" s="8">
        <v>-10.5999999999999</v>
      </c>
      <c r="S99" s="8">
        <f t="shared" si="2"/>
        <v>56.17999999999894</v>
      </c>
      <c r="T99" s="56">
        <f t="shared" si="3"/>
        <v>163.80499999999822</v>
      </c>
    </row>
    <row r="100" spans="18:20" ht="13.5" thickBot="1">
      <c r="R100" s="8">
        <v>-10.4999999999999</v>
      </c>
      <c r="S100" s="8">
        <f t="shared" si="2"/>
        <v>55.124999999998956</v>
      </c>
      <c r="T100" s="56">
        <f t="shared" si="3"/>
        <v>161.9999999999982</v>
      </c>
    </row>
    <row r="101" spans="18:20" ht="13.5" thickBot="1">
      <c r="R101" s="8">
        <v>-10.3999999999999</v>
      </c>
      <c r="S101" s="8">
        <f t="shared" si="2"/>
        <v>54.07999999999897</v>
      </c>
      <c r="T101" s="56">
        <f t="shared" si="3"/>
        <v>160.2049999999982</v>
      </c>
    </row>
    <row r="102" spans="18:20" ht="13.5" thickBot="1">
      <c r="R102" s="8">
        <v>-10.2999999999999</v>
      </c>
      <c r="S102" s="8">
        <f t="shared" si="2"/>
        <v>53.044999999998964</v>
      </c>
      <c r="T102" s="56">
        <f t="shared" si="3"/>
        <v>158.41999999999817</v>
      </c>
    </row>
    <row r="103" spans="18:20" ht="13.5" thickBot="1">
      <c r="R103" s="8">
        <v>-10.1999999999999</v>
      </c>
      <c r="S103" s="8">
        <f t="shared" si="2"/>
        <v>52.01999999999898</v>
      </c>
      <c r="T103" s="56">
        <f t="shared" si="3"/>
        <v>156.64499999999822</v>
      </c>
    </row>
    <row r="104" spans="18:20" ht="13.5" thickBot="1">
      <c r="R104" s="8">
        <v>-10.0999999999999</v>
      </c>
      <c r="S104" s="8">
        <f t="shared" si="2"/>
        <v>51.004999999998994</v>
      </c>
      <c r="T104" s="56">
        <f t="shared" si="3"/>
        <v>154.87999999999826</v>
      </c>
    </row>
    <row r="105" spans="18:20" ht="13.5" thickBot="1">
      <c r="R105" s="8">
        <v>-9.9999999999999</v>
      </c>
      <c r="S105" s="8">
        <f t="shared" si="2"/>
        <v>49.999999999999005</v>
      </c>
      <c r="T105" s="56">
        <f t="shared" si="3"/>
        <v>153.12499999999827</v>
      </c>
    </row>
    <row r="106" spans="18:20" ht="13.5" thickBot="1">
      <c r="R106" s="8">
        <v>-9.8999999999999</v>
      </c>
      <c r="S106" s="8">
        <f t="shared" si="2"/>
        <v>49.00499999999902</v>
      </c>
      <c r="T106" s="56">
        <f t="shared" si="3"/>
        <v>151.37999999999823</v>
      </c>
    </row>
    <row r="107" spans="18:20" ht="13.5" thickBot="1">
      <c r="R107" s="8">
        <v>-9.7999999999999</v>
      </c>
      <c r="S107" s="8">
        <f t="shared" si="2"/>
        <v>48.019999999999015</v>
      </c>
      <c r="T107" s="56">
        <f t="shared" si="3"/>
        <v>149.64499999999822</v>
      </c>
    </row>
    <row r="108" spans="18:20" ht="13.5" thickBot="1">
      <c r="R108" s="8">
        <v>-9.6999999999999</v>
      </c>
      <c r="S108" s="8">
        <f t="shared" si="2"/>
        <v>47.04499999999903</v>
      </c>
      <c r="T108" s="56">
        <f t="shared" si="3"/>
        <v>147.91999999999828</v>
      </c>
    </row>
    <row r="109" spans="18:20" ht="13.5" thickBot="1">
      <c r="R109" s="8">
        <v>-9.5999999999999</v>
      </c>
      <c r="S109" s="8">
        <f t="shared" si="2"/>
        <v>46.07999999999904</v>
      </c>
      <c r="T109" s="56">
        <f t="shared" si="3"/>
        <v>146.20499999999834</v>
      </c>
    </row>
    <row r="110" spans="18:20" ht="13.5" thickBot="1">
      <c r="R110" s="8">
        <v>-9.4999999999999</v>
      </c>
      <c r="S110" s="8">
        <f t="shared" si="2"/>
        <v>45.124999999999055</v>
      </c>
      <c r="T110" s="56">
        <f t="shared" si="3"/>
        <v>144.4999999999983</v>
      </c>
    </row>
    <row r="111" spans="18:20" ht="13.5" thickBot="1">
      <c r="R111" s="8">
        <v>-9.3999999999998</v>
      </c>
      <c r="S111" s="8">
        <f t="shared" si="2"/>
        <v>44.17999999999812</v>
      </c>
      <c r="T111" s="56">
        <f t="shared" si="3"/>
        <v>142.80499999999662</v>
      </c>
    </row>
    <row r="112" spans="18:20" ht="13.5" thickBot="1">
      <c r="R112" s="8">
        <v>-9.2999999999998</v>
      </c>
      <c r="S112" s="8">
        <f t="shared" si="2"/>
        <v>43.24499999999814</v>
      </c>
      <c r="T112" s="56">
        <f t="shared" si="3"/>
        <v>141.11999999999662</v>
      </c>
    </row>
    <row r="113" spans="18:20" ht="13.5" thickBot="1">
      <c r="R113" s="8">
        <v>-9.1999999999998</v>
      </c>
      <c r="S113" s="8">
        <f t="shared" si="2"/>
        <v>42.31999999999816</v>
      </c>
      <c r="T113" s="56">
        <f t="shared" si="3"/>
        <v>139.44499999999667</v>
      </c>
    </row>
    <row r="114" spans="18:20" ht="13.5" thickBot="1">
      <c r="R114" s="8">
        <v>-9.0999999999998</v>
      </c>
      <c r="S114" s="8">
        <f t="shared" si="2"/>
        <v>41.40499999999819</v>
      </c>
      <c r="T114" s="56">
        <f t="shared" si="3"/>
        <v>137.77999999999673</v>
      </c>
    </row>
    <row r="115" spans="18:20" ht="13.5" thickBot="1">
      <c r="R115" s="8">
        <v>-8.9999999999998</v>
      </c>
      <c r="S115" s="8">
        <f t="shared" si="2"/>
        <v>40.499999999998195</v>
      </c>
      <c r="T115" s="56">
        <f t="shared" si="3"/>
        <v>136.1249999999967</v>
      </c>
    </row>
    <row r="116" spans="18:20" ht="13.5" thickBot="1">
      <c r="R116" s="8">
        <v>-8.8999999999998</v>
      </c>
      <c r="S116" s="8">
        <f t="shared" si="2"/>
        <v>39.60499999999821</v>
      </c>
      <c r="T116" s="56">
        <f t="shared" si="3"/>
        <v>134.47999999999672</v>
      </c>
    </row>
    <row r="117" spans="18:20" ht="13.5" thickBot="1">
      <c r="R117" s="8">
        <v>-8.7999999999998</v>
      </c>
      <c r="S117" s="8">
        <f t="shared" si="2"/>
        <v>38.71999999999824</v>
      </c>
      <c r="T117" s="56">
        <f t="shared" si="3"/>
        <v>132.8449999999967</v>
      </c>
    </row>
    <row r="118" spans="18:20" ht="13.5" thickBot="1">
      <c r="R118" s="8">
        <v>-8.6999999999998</v>
      </c>
      <c r="S118" s="8">
        <f t="shared" si="2"/>
        <v>37.844999999998265</v>
      </c>
      <c r="T118" s="56">
        <f t="shared" si="3"/>
        <v>131.21999999999676</v>
      </c>
    </row>
    <row r="119" spans="18:20" ht="13.5" thickBot="1">
      <c r="R119" s="8">
        <v>-8.5999999999998</v>
      </c>
      <c r="S119" s="8">
        <f t="shared" si="2"/>
        <v>36.979999999998284</v>
      </c>
      <c r="T119" s="56">
        <f t="shared" si="3"/>
        <v>129.6049999999968</v>
      </c>
    </row>
    <row r="120" spans="18:20" ht="13.5" thickBot="1">
      <c r="R120" s="8">
        <v>-8.4999999999998</v>
      </c>
      <c r="S120" s="8">
        <f t="shared" si="2"/>
        <v>36.124999999998295</v>
      </c>
      <c r="T120" s="56">
        <f t="shared" si="3"/>
        <v>127.99999999999679</v>
      </c>
    </row>
    <row r="121" spans="18:20" ht="13.5" thickBot="1">
      <c r="R121" s="8">
        <v>-8.3999999999998</v>
      </c>
      <c r="S121" s="8">
        <f t="shared" si="2"/>
        <v>35.27999999999832</v>
      </c>
      <c r="T121" s="56">
        <f t="shared" si="3"/>
        <v>126.40499999999682</v>
      </c>
    </row>
    <row r="122" spans="18:20" ht="13.5" thickBot="1">
      <c r="R122" s="8">
        <v>-8.2999999999998</v>
      </c>
      <c r="S122" s="8">
        <f t="shared" si="2"/>
        <v>34.44499999999834</v>
      </c>
      <c r="T122" s="56">
        <f t="shared" si="3"/>
        <v>124.81999999999684</v>
      </c>
    </row>
    <row r="123" spans="18:20" ht="13.5" thickBot="1">
      <c r="R123" s="8">
        <v>-8.1999999999998</v>
      </c>
      <c r="S123" s="8">
        <f t="shared" si="2"/>
        <v>33.61999999999836</v>
      </c>
      <c r="T123" s="56">
        <f t="shared" si="3"/>
        <v>123.24499999999686</v>
      </c>
    </row>
    <row r="124" spans="18:20" ht="13.5" thickBot="1">
      <c r="R124" s="8">
        <v>-8.0999999999998</v>
      </c>
      <c r="S124" s="8">
        <f t="shared" si="2"/>
        <v>32.80499999999839</v>
      </c>
      <c r="T124" s="56">
        <f t="shared" si="3"/>
        <v>121.6799999999969</v>
      </c>
    </row>
    <row r="125" spans="18:20" ht="13.5" thickBot="1">
      <c r="R125" s="8">
        <v>-7.9999999999998</v>
      </c>
      <c r="S125" s="8">
        <f t="shared" si="2"/>
        <v>31.9999999999984</v>
      </c>
      <c r="T125" s="56">
        <f t="shared" si="3"/>
        <v>120.12499999999692</v>
      </c>
    </row>
    <row r="126" spans="18:20" ht="13.5" thickBot="1">
      <c r="R126" s="8">
        <v>-7.8999999999998</v>
      </c>
      <c r="S126" s="8">
        <f t="shared" si="2"/>
        <v>31.204999999998417</v>
      </c>
      <c r="T126" s="56">
        <f t="shared" si="3"/>
        <v>118.57999999999691</v>
      </c>
    </row>
    <row r="127" spans="18:20" ht="13.5" thickBot="1">
      <c r="R127" s="8">
        <v>-7.7999999999998</v>
      </c>
      <c r="S127" s="8">
        <f t="shared" si="2"/>
        <v>30.41999999999844</v>
      </c>
      <c r="T127" s="56">
        <f t="shared" si="3"/>
        <v>117.04499999999695</v>
      </c>
    </row>
    <row r="128" spans="18:20" ht="13.5" thickBot="1">
      <c r="R128" s="8">
        <v>-7.6999999999998</v>
      </c>
      <c r="S128" s="8">
        <f t="shared" si="2"/>
        <v>29.64499999999846</v>
      </c>
      <c r="T128" s="56">
        <f t="shared" si="3"/>
        <v>115.51999999999697</v>
      </c>
    </row>
    <row r="129" spans="18:20" ht="13.5" thickBot="1">
      <c r="R129" s="8">
        <v>-7.5999999999998</v>
      </c>
      <c r="S129" s="8">
        <f t="shared" si="2"/>
        <v>28.87999999999848</v>
      </c>
      <c r="T129" s="56">
        <f t="shared" si="3"/>
        <v>114.00499999999697</v>
      </c>
    </row>
    <row r="130" spans="18:20" ht="13.5" thickBot="1">
      <c r="R130" s="8">
        <v>-7.4999999999998</v>
      </c>
      <c r="S130" s="8">
        <f t="shared" si="2"/>
        <v>28.1249999999985</v>
      </c>
      <c r="T130" s="56">
        <f t="shared" si="3"/>
        <v>112.49999999999702</v>
      </c>
    </row>
    <row r="131" spans="18:20" ht="13.5" thickBot="1">
      <c r="R131" s="8">
        <v>-7.3999999999998</v>
      </c>
      <c r="S131" s="8">
        <f t="shared" si="2"/>
        <v>27.379999999998518</v>
      </c>
      <c r="T131" s="56">
        <f t="shared" si="3"/>
        <v>111.00499999999701</v>
      </c>
    </row>
    <row r="132" spans="18:20" ht="13.5" thickBot="1">
      <c r="R132" s="8">
        <v>-7.2999999999998</v>
      </c>
      <c r="S132" s="8">
        <f t="shared" si="2"/>
        <v>26.64499999999854</v>
      </c>
      <c r="T132" s="56">
        <f t="shared" si="3"/>
        <v>109.51999999999704</v>
      </c>
    </row>
    <row r="133" spans="18:20" ht="13.5" thickBot="1">
      <c r="R133" s="8">
        <v>-7.1999999999998</v>
      </c>
      <c r="S133" s="8">
        <f aca="true" t="shared" si="4" ref="S133:S196">$B$2*$R133*$R133</f>
        <v>25.919999999998563</v>
      </c>
      <c r="T133" s="56">
        <f t="shared" si="3"/>
        <v>108.04499999999706</v>
      </c>
    </row>
    <row r="134" spans="18:20" ht="13.5" thickBot="1">
      <c r="R134" s="8">
        <v>-7.0999999999998</v>
      </c>
      <c r="S134" s="8">
        <f t="shared" si="4"/>
        <v>25.204999999998577</v>
      </c>
      <c r="T134" s="56">
        <f aca="true" t="shared" si="5" ref="T134:T197">$B$4*($R134-$E$4)^2</f>
        <v>106.57999999999707</v>
      </c>
    </row>
    <row r="135" spans="18:20" ht="13.5" thickBot="1">
      <c r="R135" s="8">
        <v>-6.9999999999998</v>
      </c>
      <c r="S135" s="8">
        <f t="shared" si="4"/>
        <v>24.4999999999986</v>
      </c>
      <c r="T135" s="56">
        <f t="shared" si="5"/>
        <v>105.12499999999712</v>
      </c>
    </row>
    <row r="136" spans="18:20" ht="13.5" thickBot="1">
      <c r="R136" s="8">
        <v>-6.8999999999998</v>
      </c>
      <c r="S136" s="8">
        <f t="shared" si="4"/>
        <v>23.804999999998618</v>
      </c>
      <c r="T136" s="56">
        <f t="shared" si="5"/>
        <v>103.67999999999711</v>
      </c>
    </row>
    <row r="137" spans="18:20" ht="13.5" thickBot="1">
      <c r="R137" s="8">
        <v>-6.7999999999998</v>
      </c>
      <c r="S137" s="8">
        <f t="shared" si="4"/>
        <v>23.11999999999864</v>
      </c>
      <c r="T137" s="56">
        <f t="shared" si="5"/>
        <v>102.24499999999713</v>
      </c>
    </row>
    <row r="138" spans="18:20" ht="13.5" thickBot="1">
      <c r="R138" s="8">
        <v>-6.6999999999998</v>
      </c>
      <c r="S138" s="8">
        <f t="shared" si="4"/>
        <v>22.44499999999866</v>
      </c>
      <c r="T138" s="56">
        <f t="shared" si="5"/>
        <v>100.81999999999717</v>
      </c>
    </row>
    <row r="139" spans="18:20" ht="13.5" thickBot="1">
      <c r="R139" s="8">
        <v>-6.5999999999998</v>
      </c>
      <c r="S139" s="8">
        <f t="shared" si="4"/>
        <v>21.77999999999868</v>
      </c>
      <c r="T139" s="56">
        <f t="shared" si="5"/>
        <v>99.40499999999716</v>
      </c>
    </row>
    <row r="140" spans="18:20" ht="13.5" thickBot="1">
      <c r="R140" s="8">
        <v>-6.4999999999998</v>
      </c>
      <c r="S140" s="8">
        <f t="shared" si="4"/>
        <v>21.1249999999987</v>
      </c>
      <c r="T140" s="56">
        <f t="shared" si="5"/>
        <v>97.99999999999721</v>
      </c>
    </row>
    <row r="141" spans="18:20" ht="13.5" thickBot="1">
      <c r="R141" s="8">
        <v>-6.3999999999998</v>
      </c>
      <c r="S141" s="8">
        <f t="shared" si="4"/>
        <v>20.479999999998718</v>
      </c>
      <c r="T141" s="56">
        <f t="shared" si="5"/>
        <v>96.60499999999722</v>
      </c>
    </row>
    <row r="142" spans="18:20" ht="13.5" thickBot="1">
      <c r="R142" s="8">
        <v>-6.2999999999998</v>
      </c>
      <c r="S142" s="8">
        <f t="shared" si="4"/>
        <v>19.84499999999874</v>
      </c>
      <c r="T142" s="56">
        <f t="shared" si="5"/>
        <v>95.21999999999724</v>
      </c>
    </row>
    <row r="143" spans="18:20" ht="13.5" thickBot="1">
      <c r="R143" s="8">
        <v>-6.1999999999998</v>
      </c>
      <c r="S143" s="8">
        <f t="shared" si="4"/>
        <v>19.219999999998763</v>
      </c>
      <c r="T143" s="56">
        <f t="shared" si="5"/>
        <v>93.84499999999727</v>
      </c>
    </row>
    <row r="144" spans="18:20" ht="13.5" thickBot="1">
      <c r="R144" s="8">
        <v>-6.0999999999998</v>
      </c>
      <c r="S144" s="8">
        <f t="shared" si="4"/>
        <v>18.60499999999878</v>
      </c>
      <c r="T144" s="56">
        <f t="shared" si="5"/>
        <v>92.47999999999726</v>
      </c>
    </row>
    <row r="145" spans="18:20" ht="13.5" thickBot="1">
      <c r="R145" s="8">
        <v>-5.9999999999998</v>
      </c>
      <c r="S145" s="8">
        <f t="shared" si="4"/>
        <v>17.9999999999988</v>
      </c>
      <c r="T145" s="56">
        <f t="shared" si="5"/>
        <v>91.12499999999731</v>
      </c>
    </row>
    <row r="146" spans="18:20" ht="13.5" thickBot="1">
      <c r="R146" s="8">
        <v>-5.8999999999998</v>
      </c>
      <c r="S146" s="8">
        <f t="shared" si="4"/>
        <v>17.404999999998818</v>
      </c>
      <c r="T146" s="56">
        <f t="shared" si="5"/>
        <v>89.77999999999732</v>
      </c>
    </row>
    <row r="147" spans="18:20" ht="13.5" thickBot="1">
      <c r="R147" s="8">
        <v>-5.7999999999998</v>
      </c>
      <c r="S147" s="8">
        <f t="shared" si="4"/>
        <v>16.81999999999884</v>
      </c>
      <c r="T147" s="56">
        <f t="shared" si="5"/>
        <v>88.44499999999734</v>
      </c>
    </row>
    <row r="148" spans="18:20" ht="13.5" thickBot="1">
      <c r="R148" s="8">
        <v>-5.6999999999998</v>
      </c>
      <c r="S148" s="8">
        <f t="shared" si="4"/>
        <v>16.24499999999886</v>
      </c>
      <c r="T148" s="56">
        <f t="shared" si="5"/>
        <v>87.11999999999736</v>
      </c>
    </row>
    <row r="149" spans="18:20" ht="13.5" thickBot="1">
      <c r="R149" s="8">
        <v>-5.5999999999998</v>
      </c>
      <c r="S149" s="8">
        <f t="shared" si="4"/>
        <v>15.679999999998879</v>
      </c>
      <c r="T149" s="56">
        <f t="shared" si="5"/>
        <v>85.80499999999736</v>
      </c>
    </row>
    <row r="150" spans="18:20" ht="13.5" thickBot="1">
      <c r="R150" s="8">
        <v>-5.4999999999998</v>
      </c>
      <c r="S150" s="8">
        <f t="shared" si="4"/>
        <v>15.1249999999989</v>
      </c>
      <c r="T150" s="56">
        <f t="shared" si="5"/>
        <v>84.49999999999741</v>
      </c>
    </row>
    <row r="151" spans="18:20" ht="13.5" thickBot="1">
      <c r="R151" s="8">
        <v>-5.3999999999998</v>
      </c>
      <c r="S151" s="8">
        <f t="shared" si="4"/>
        <v>14.579999999998918</v>
      </c>
      <c r="T151" s="56">
        <f t="shared" si="5"/>
        <v>83.20499999999741</v>
      </c>
    </row>
    <row r="152" spans="18:20" ht="13.5" thickBot="1">
      <c r="R152" s="8">
        <v>-5.2999999999998</v>
      </c>
      <c r="S152" s="8">
        <f t="shared" si="4"/>
        <v>14.04499999999894</v>
      </c>
      <c r="T152" s="56">
        <f t="shared" si="5"/>
        <v>81.91999999999744</v>
      </c>
    </row>
    <row r="153" spans="18:20" ht="13.5" thickBot="1">
      <c r="R153" s="8">
        <v>-5.1999999999998</v>
      </c>
      <c r="S153" s="8">
        <f t="shared" si="4"/>
        <v>13.519999999998962</v>
      </c>
      <c r="T153" s="56">
        <f t="shared" si="5"/>
        <v>80.64499999999747</v>
      </c>
    </row>
    <row r="154" spans="18:20" ht="13.5" thickBot="1">
      <c r="R154" s="8">
        <v>-5.0999999999998</v>
      </c>
      <c r="S154" s="8">
        <f t="shared" si="4"/>
        <v>13.00499999999898</v>
      </c>
      <c r="T154" s="56">
        <f t="shared" si="5"/>
        <v>79.37999999999747</v>
      </c>
    </row>
    <row r="155" spans="18:20" ht="13.5" thickBot="1">
      <c r="R155" s="8">
        <v>-4.9999999999998</v>
      </c>
      <c r="S155" s="8">
        <f t="shared" si="4"/>
        <v>12.499999999999002</v>
      </c>
      <c r="T155" s="56">
        <f t="shared" si="5"/>
        <v>78.12499999999751</v>
      </c>
    </row>
    <row r="156" spans="18:20" ht="13.5" thickBot="1">
      <c r="R156" s="8">
        <v>-4.8999999999998</v>
      </c>
      <c r="S156" s="8">
        <f t="shared" si="4"/>
        <v>12.004999999999018</v>
      </c>
      <c r="T156" s="56">
        <f t="shared" si="5"/>
        <v>76.87999999999751</v>
      </c>
    </row>
    <row r="157" spans="18:20" ht="13.5" thickBot="1">
      <c r="R157" s="8">
        <v>-4.7999999999998</v>
      </c>
      <c r="S157" s="8">
        <f t="shared" si="4"/>
        <v>11.51999999999904</v>
      </c>
      <c r="T157" s="56">
        <f t="shared" si="5"/>
        <v>75.64499999999754</v>
      </c>
    </row>
    <row r="158" spans="18:20" ht="13.5" thickBot="1">
      <c r="R158" s="8">
        <v>-4.6999999999998</v>
      </c>
      <c r="S158" s="8">
        <f t="shared" si="4"/>
        <v>11.044999999999062</v>
      </c>
      <c r="T158" s="56">
        <f t="shared" si="5"/>
        <v>74.41999999999756</v>
      </c>
    </row>
    <row r="159" spans="18:20" ht="13.5" thickBot="1">
      <c r="R159" s="8">
        <v>-4.5999999999998</v>
      </c>
      <c r="S159" s="8">
        <f t="shared" si="4"/>
        <v>10.57999999999908</v>
      </c>
      <c r="T159" s="56">
        <f t="shared" si="5"/>
        <v>73.20499999999757</v>
      </c>
    </row>
    <row r="160" spans="18:20" ht="13.5" thickBot="1">
      <c r="R160" s="8">
        <v>-4.4999999999998</v>
      </c>
      <c r="S160" s="8">
        <f t="shared" si="4"/>
        <v>10.124999999999101</v>
      </c>
      <c r="T160" s="56">
        <f t="shared" si="5"/>
        <v>71.99999999999761</v>
      </c>
    </row>
    <row r="161" spans="18:20" ht="13.5" thickBot="1">
      <c r="R161" s="8">
        <v>-4.3999999999998</v>
      </c>
      <c r="S161" s="8">
        <f t="shared" si="4"/>
        <v>9.679999999999119</v>
      </c>
      <c r="T161" s="56">
        <f t="shared" si="5"/>
        <v>70.80499999999762</v>
      </c>
    </row>
    <row r="162" spans="18:20" ht="13.5" thickBot="1">
      <c r="R162" s="8">
        <v>-4.2999999999998</v>
      </c>
      <c r="S162" s="8">
        <f t="shared" si="4"/>
        <v>9.24499999999914</v>
      </c>
      <c r="T162" s="56">
        <f t="shared" si="5"/>
        <v>69.61999999999765</v>
      </c>
    </row>
    <row r="163" spans="18:20" ht="13.5" thickBot="1">
      <c r="R163" s="8">
        <v>-4.1999999999998</v>
      </c>
      <c r="S163" s="8">
        <f t="shared" si="4"/>
        <v>8.819999999999162</v>
      </c>
      <c r="T163" s="56">
        <f t="shared" si="5"/>
        <v>68.44499999999766</v>
      </c>
    </row>
    <row r="164" spans="18:20" ht="13.5" thickBot="1">
      <c r="R164" s="8">
        <v>-4.0999999999998</v>
      </c>
      <c r="S164" s="8">
        <f t="shared" si="4"/>
        <v>8.404999999999179</v>
      </c>
      <c r="T164" s="56">
        <f t="shared" si="5"/>
        <v>67.27999999999767</v>
      </c>
    </row>
    <row r="165" spans="18:20" ht="13.5" thickBot="1">
      <c r="R165" s="8">
        <v>-3.9999999999998</v>
      </c>
      <c r="S165" s="8">
        <f t="shared" si="4"/>
        <v>7.999999999999201</v>
      </c>
      <c r="T165" s="56">
        <f t="shared" si="5"/>
        <v>66.12499999999771</v>
      </c>
    </row>
    <row r="166" spans="18:20" ht="13.5" thickBot="1">
      <c r="R166" s="8">
        <v>-3.8999999999998</v>
      </c>
      <c r="S166" s="8">
        <f t="shared" si="4"/>
        <v>7.604999999999221</v>
      </c>
      <c r="T166" s="56">
        <f t="shared" si="5"/>
        <v>64.97999999999772</v>
      </c>
    </row>
    <row r="167" spans="18:20" ht="13.5" thickBot="1">
      <c r="R167" s="8">
        <v>-3.7999999999998</v>
      </c>
      <c r="S167" s="8">
        <f t="shared" si="4"/>
        <v>7.21999999999924</v>
      </c>
      <c r="T167" s="56">
        <f t="shared" si="5"/>
        <v>63.84499999999774</v>
      </c>
    </row>
    <row r="168" spans="18:20" ht="13.5" thickBot="1">
      <c r="R168" s="8">
        <v>-3.6999999999998</v>
      </c>
      <c r="S168" s="8">
        <f t="shared" si="4"/>
        <v>6.84499999999926</v>
      </c>
      <c r="T168" s="56">
        <f t="shared" si="5"/>
        <v>62.71999999999776</v>
      </c>
    </row>
    <row r="169" spans="18:20" ht="13.5" thickBot="1">
      <c r="R169" s="8">
        <v>-3.5999999999998</v>
      </c>
      <c r="S169" s="8">
        <f t="shared" si="4"/>
        <v>6.479999999999279</v>
      </c>
      <c r="T169" s="56">
        <f t="shared" si="5"/>
        <v>61.604999999997766</v>
      </c>
    </row>
    <row r="170" spans="18:20" ht="13.5" thickBot="1">
      <c r="R170" s="8">
        <v>-3.4999999999998</v>
      </c>
      <c r="S170" s="8">
        <f t="shared" si="4"/>
        <v>6.1249999999993</v>
      </c>
      <c r="T170" s="56">
        <f t="shared" si="5"/>
        <v>60.49999999999781</v>
      </c>
    </row>
    <row r="171" spans="18:20" ht="13.5" thickBot="1">
      <c r="R171" s="8">
        <v>-3.3999999999998</v>
      </c>
      <c r="S171" s="8">
        <f t="shared" si="4"/>
        <v>5.77999999999932</v>
      </c>
      <c r="T171" s="56">
        <f t="shared" si="5"/>
        <v>59.40499999999781</v>
      </c>
    </row>
    <row r="172" spans="18:20" ht="13.5" thickBot="1">
      <c r="R172" s="8">
        <v>-3.2999999999998</v>
      </c>
      <c r="S172" s="8">
        <f t="shared" si="4"/>
        <v>5.44499999999934</v>
      </c>
      <c r="T172" s="56">
        <f t="shared" si="5"/>
        <v>58.31999999999784</v>
      </c>
    </row>
    <row r="173" spans="18:20" ht="13.5" thickBot="1">
      <c r="R173" s="8">
        <v>-3.1999999999998</v>
      </c>
      <c r="S173" s="8">
        <f t="shared" si="4"/>
        <v>5.11999999999936</v>
      </c>
      <c r="T173" s="56">
        <f t="shared" si="5"/>
        <v>57.244999999997866</v>
      </c>
    </row>
    <row r="174" spans="18:20" ht="13.5" thickBot="1">
      <c r="R174" s="8">
        <v>-3.0999999999998</v>
      </c>
      <c r="S174" s="8">
        <f t="shared" si="4"/>
        <v>4.80499999999938</v>
      </c>
      <c r="T174" s="56">
        <f t="shared" si="5"/>
        <v>56.17999999999787</v>
      </c>
    </row>
    <row r="175" spans="18:20" ht="13.5" thickBot="1">
      <c r="R175" s="8">
        <v>-2.9999999999998</v>
      </c>
      <c r="S175" s="8">
        <f t="shared" si="4"/>
        <v>4.4999999999994005</v>
      </c>
      <c r="T175" s="56">
        <f t="shared" si="5"/>
        <v>55.12499999999791</v>
      </c>
    </row>
    <row r="176" spans="18:20" ht="13.5" thickBot="1">
      <c r="R176" s="8">
        <v>-2.8999999999998</v>
      </c>
      <c r="S176" s="8">
        <f t="shared" si="4"/>
        <v>4.20499999999942</v>
      </c>
      <c r="T176" s="56">
        <f t="shared" si="5"/>
        <v>54.079999999997916</v>
      </c>
    </row>
    <row r="177" spans="18:20" ht="13.5" thickBot="1">
      <c r="R177" s="8">
        <v>-2.7999999999998</v>
      </c>
      <c r="S177" s="8">
        <f t="shared" si="4"/>
        <v>3.91999999999944</v>
      </c>
      <c r="T177" s="56">
        <f t="shared" si="5"/>
        <v>53.04499999999794</v>
      </c>
    </row>
    <row r="178" spans="18:20" ht="13.5" thickBot="1">
      <c r="R178" s="8">
        <v>-2.6999999999998</v>
      </c>
      <c r="S178" s="8">
        <f t="shared" si="4"/>
        <v>3.6449999999994596</v>
      </c>
      <c r="T178" s="56">
        <f t="shared" si="5"/>
        <v>52.019999999997964</v>
      </c>
    </row>
    <row r="179" spans="18:20" ht="13.5" thickBot="1">
      <c r="R179" s="8">
        <v>-2.5999999999998</v>
      </c>
      <c r="S179" s="8">
        <f t="shared" si="4"/>
        <v>3.3799999999994794</v>
      </c>
      <c r="T179" s="56">
        <f t="shared" si="5"/>
        <v>51.00499999999797</v>
      </c>
    </row>
    <row r="180" spans="18:20" ht="13.5" thickBot="1">
      <c r="R180" s="8">
        <v>-2.4999999999998</v>
      </c>
      <c r="S180" s="8">
        <f t="shared" si="4"/>
        <v>3.1249999999995004</v>
      </c>
      <c r="T180" s="56">
        <f t="shared" si="5"/>
        <v>49.99999999999801</v>
      </c>
    </row>
    <row r="181" spans="18:20" ht="13.5" thickBot="1">
      <c r="R181" s="8">
        <v>-2.3999999999997</v>
      </c>
      <c r="S181" s="8">
        <f t="shared" si="4"/>
        <v>2.8799999999992805</v>
      </c>
      <c r="T181" s="56">
        <f t="shared" si="5"/>
        <v>49.00499999999703</v>
      </c>
    </row>
    <row r="182" spans="18:20" ht="13.5" thickBot="1">
      <c r="R182" s="8">
        <v>-2.2999999999997</v>
      </c>
      <c r="S182" s="8">
        <f t="shared" si="4"/>
        <v>2.6449999999993103</v>
      </c>
      <c r="T182" s="56">
        <f t="shared" si="5"/>
        <v>48.01999999999706</v>
      </c>
    </row>
    <row r="183" spans="18:20" ht="13.5" thickBot="1">
      <c r="R183" s="8">
        <v>-2.1999999999997</v>
      </c>
      <c r="S183" s="8">
        <f t="shared" si="4"/>
        <v>2.41999999999934</v>
      </c>
      <c r="T183" s="56">
        <f t="shared" si="5"/>
        <v>47.044999999997096</v>
      </c>
    </row>
    <row r="184" spans="18:20" ht="13.5" thickBot="1">
      <c r="R184" s="8">
        <v>-2.0999999999997</v>
      </c>
      <c r="S184" s="8">
        <f t="shared" si="4"/>
        <v>2.20499999999937</v>
      </c>
      <c r="T184" s="56">
        <f t="shared" si="5"/>
        <v>46.07999999999711</v>
      </c>
    </row>
    <row r="185" spans="18:20" ht="13.5" thickBot="1">
      <c r="R185" s="8">
        <v>-1.9999999999997</v>
      </c>
      <c r="S185" s="8">
        <f t="shared" si="4"/>
        <v>1.9999999999994</v>
      </c>
      <c r="T185" s="56">
        <f t="shared" si="5"/>
        <v>45.12499999999715</v>
      </c>
    </row>
    <row r="186" spans="18:20" ht="13.5" thickBot="1">
      <c r="R186" s="8">
        <v>-1.8999999999997</v>
      </c>
      <c r="S186" s="8">
        <f t="shared" si="4"/>
        <v>1.80499999999943</v>
      </c>
      <c r="T186" s="56">
        <f t="shared" si="5"/>
        <v>44.17999999999718</v>
      </c>
    </row>
    <row r="187" spans="18:20" ht="13.5" thickBot="1">
      <c r="R187" s="8">
        <v>-1.7999999999997</v>
      </c>
      <c r="S187" s="8">
        <f t="shared" si="4"/>
        <v>1.61999999999946</v>
      </c>
      <c r="T187" s="56">
        <f t="shared" si="5"/>
        <v>43.24499999999721</v>
      </c>
    </row>
    <row r="188" spans="18:20" ht="13.5" thickBot="1">
      <c r="R188" s="8">
        <v>-1.6999999999997</v>
      </c>
      <c r="S188" s="8">
        <f t="shared" si="4"/>
        <v>1.44499999999949</v>
      </c>
      <c r="T188" s="56">
        <f t="shared" si="5"/>
        <v>42.31999999999725</v>
      </c>
    </row>
    <row r="189" spans="18:20" ht="13.5" thickBot="1">
      <c r="R189" s="8">
        <v>-1.5999999999997</v>
      </c>
      <c r="S189" s="8">
        <f t="shared" si="4"/>
        <v>1.2799999999995202</v>
      </c>
      <c r="T189" s="56">
        <f t="shared" si="5"/>
        <v>41.404999999997266</v>
      </c>
    </row>
    <row r="190" spans="18:20" ht="13.5" thickBot="1">
      <c r="R190" s="8">
        <v>-1.4999999999997</v>
      </c>
      <c r="S190" s="8">
        <f t="shared" si="4"/>
        <v>1.1249999999995501</v>
      </c>
      <c r="T190" s="56">
        <f t="shared" si="5"/>
        <v>40.4999999999973</v>
      </c>
    </row>
    <row r="191" spans="18:20" ht="13.5" thickBot="1">
      <c r="R191" s="8">
        <v>-1.3999999999997</v>
      </c>
      <c r="S191" s="8">
        <f t="shared" si="4"/>
        <v>0.9799999999995799</v>
      </c>
      <c r="T191" s="56">
        <f t="shared" si="5"/>
        <v>39.60499999999733</v>
      </c>
    </row>
    <row r="192" spans="18:20" ht="13.5" thickBot="1">
      <c r="R192" s="8">
        <v>-1.2999999999997</v>
      </c>
      <c r="S192" s="8">
        <f t="shared" si="4"/>
        <v>0.8449999999996101</v>
      </c>
      <c r="T192" s="56">
        <f t="shared" si="5"/>
        <v>38.71999999999736</v>
      </c>
    </row>
    <row r="193" spans="18:20" ht="13.5" thickBot="1">
      <c r="R193" s="8">
        <v>-1.1999999999997</v>
      </c>
      <c r="S193" s="8">
        <f t="shared" si="4"/>
        <v>0.7199999999996399</v>
      </c>
      <c r="T193" s="56">
        <f t="shared" si="5"/>
        <v>37.8449999999974</v>
      </c>
    </row>
    <row r="194" spans="18:20" ht="13.5" thickBot="1">
      <c r="R194" s="8">
        <v>-1.0999999999997</v>
      </c>
      <c r="S194" s="8">
        <f t="shared" si="4"/>
        <v>0.6049999999996701</v>
      </c>
      <c r="T194" s="56">
        <f t="shared" si="5"/>
        <v>36.97999999999742</v>
      </c>
    </row>
    <row r="195" spans="18:20" ht="13.5" thickBot="1">
      <c r="R195" s="8">
        <v>-0.999999999999702</v>
      </c>
      <c r="S195" s="8">
        <f t="shared" si="4"/>
        <v>0.499999999999702</v>
      </c>
      <c r="T195" s="56">
        <f t="shared" si="5"/>
        <v>36.12499999999746</v>
      </c>
    </row>
    <row r="196" spans="18:20" ht="13.5" thickBot="1">
      <c r="R196" s="8">
        <v>-0.8999999999997</v>
      </c>
      <c r="S196" s="8">
        <f t="shared" si="4"/>
        <v>0.40499999999973</v>
      </c>
      <c r="T196" s="56">
        <f t="shared" si="5"/>
        <v>35.27999999999748</v>
      </c>
    </row>
    <row r="197" spans="18:20" ht="13.5" thickBot="1">
      <c r="R197" s="8">
        <v>-0.799999999999699</v>
      </c>
      <c r="S197" s="8">
        <f aca="true" t="shared" si="6" ref="S197:S260">$B$2*$R197*$R197</f>
        <v>0.31999999999975914</v>
      </c>
      <c r="T197" s="56">
        <f t="shared" si="5"/>
        <v>34.4449999999975</v>
      </c>
    </row>
    <row r="198" spans="18:20" ht="13.5" thickBot="1">
      <c r="R198" s="8">
        <v>-0.699999999999701</v>
      </c>
      <c r="S198" s="8">
        <f t="shared" si="6"/>
        <v>0.2449999999997907</v>
      </c>
      <c r="T198" s="56">
        <f aca="true" t="shared" si="7" ref="T198:T261">$B$4*($R198-$E$4)^2</f>
        <v>33.619999999997546</v>
      </c>
    </row>
    <row r="199" spans="18:20" ht="13.5" thickBot="1">
      <c r="R199" s="8">
        <v>-0.599999999999699</v>
      </c>
      <c r="S199" s="8">
        <f t="shared" si="6"/>
        <v>0.1799999999998194</v>
      </c>
      <c r="T199" s="56">
        <f t="shared" si="7"/>
        <v>32.80499999999756</v>
      </c>
    </row>
    <row r="200" spans="18:20" ht="13.5" thickBot="1">
      <c r="R200" s="8">
        <v>-0.499999999999702</v>
      </c>
      <c r="S200" s="8">
        <f t="shared" si="6"/>
        <v>0.12499999999985101</v>
      </c>
      <c r="T200" s="56">
        <f t="shared" si="7"/>
        <v>31.999999999997613</v>
      </c>
    </row>
    <row r="201" spans="18:20" ht="13.5" thickBot="1">
      <c r="R201" s="8">
        <v>-0.3999999999997</v>
      </c>
      <c r="S201" s="8">
        <f t="shared" si="6"/>
        <v>0.07999999999988</v>
      </c>
      <c r="T201" s="56">
        <f t="shared" si="7"/>
        <v>31.204999999997632</v>
      </c>
    </row>
    <row r="202" spans="18:20" ht="13.5" thickBot="1">
      <c r="R202" s="8">
        <v>-0.299999999999699</v>
      </c>
      <c r="S202" s="8">
        <f t="shared" si="6"/>
        <v>0.0449999999999097</v>
      </c>
      <c r="T202" s="56">
        <f t="shared" si="7"/>
        <v>30.41999999999765</v>
      </c>
    </row>
    <row r="203" spans="18:20" ht="13.5" thickBot="1">
      <c r="R203" s="8">
        <v>-0.199999999999701</v>
      </c>
      <c r="S203" s="8">
        <f t="shared" si="6"/>
        <v>0.0199999999999402</v>
      </c>
      <c r="T203" s="56">
        <f t="shared" si="7"/>
        <v>29.644999999997697</v>
      </c>
    </row>
    <row r="204" spans="18:20" ht="13.5" thickBot="1">
      <c r="R204" s="8">
        <v>-0.0999999999996994</v>
      </c>
      <c r="S204" s="8">
        <f t="shared" si="6"/>
        <v>0.00499999999996994</v>
      </c>
      <c r="T204" s="56">
        <f t="shared" si="7"/>
        <v>28.879999999997715</v>
      </c>
    </row>
    <row r="205" spans="18:20" ht="13.5" thickBot="1">
      <c r="R205" s="8">
        <v>2.98427949019242E-13</v>
      </c>
      <c r="S205" s="8">
        <f t="shared" si="6"/>
        <v>4.4529620377915646E-26</v>
      </c>
      <c r="T205" s="56">
        <f t="shared" si="7"/>
        <v>28.124999999997762</v>
      </c>
    </row>
    <row r="206" spans="18:20" ht="13.5" thickBot="1">
      <c r="R206" s="8">
        <v>0.1000000000003</v>
      </c>
      <c r="S206" s="8">
        <f t="shared" si="6"/>
        <v>0.00500000000003</v>
      </c>
      <c r="T206" s="56">
        <f t="shared" si="7"/>
        <v>27.379999999997782</v>
      </c>
    </row>
    <row r="207" spans="18:20" ht="13.5" thickBot="1">
      <c r="R207" s="8">
        <v>0.200000000000301</v>
      </c>
      <c r="S207" s="8">
        <f t="shared" si="6"/>
        <v>0.0200000000000602</v>
      </c>
      <c r="T207" s="56">
        <f t="shared" si="7"/>
        <v>26.6449999999978</v>
      </c>
    </row>
    <row r="208" spans="18:20" ht="13.5" thickBot="1">
      <c r="R208" s="8">
        <v>0.300000000000299</v>
      </c>
      <c r="S208" s="8">
        <f t="shared" si="6"/>
        <v>0.04500000000008971</v>
      </c>
      <c r="T208" s="56">
        <f t="shared" si="7"/>
        <v>25.919999999997845</v>
      </c>
    </row>
    <row r="209" spans="18:20" ht="13.5" thickBot="1">
      <c r="R209" s="8">
        <v>0.400000000000301</v>
      </c>
      <c r="S209" s="8">
        <f t="shared" si="6"/>
        <v>0.0800000000001204</v>
      </c>
      <c r="T209" s="56">
        <f t="shared" si="7"/>
        <v>25.204999999997867</v>
      </c>
    </row>
    <row r="210" spans="18:20" ht="13.5" thickBot="1">
      <c r="R210" s="8">
        <v>0.500000000000298</v>
      </c>
      <c r="S210" s="8">
        <f t="shared" si="6"/>
        <v>0.125000000000149</v>
      </c>
      <c r="T210" s="56">
        <f t="shared" si="7"/>
        <v>24.49999999999791</v>
      </c>
    </row>
    <row r="211" spans="18:20" ht="13.5" thickBot="1">
      <c r="R211" s="8">
        <v>0.6000000000003</v>
      </c>
      <c r="S211" s="8">
        <f t="shared" si="6"/>
        <v>0.18000000000018</v>
      </c>
      <c r="T211" s="56">
        <f t="shared" si="7"/>
        <v>23.804999999997932</v>
      </c>
    </row>
    <row r="212" spans="18:20" ht="13.5" thickBot="1">
      <c r="R212" s="8">
        <v>0.700000000000301</v>
      </c>
      <c r="S212" s="8">
        <f t="shared" si="6"/>
        <v>0.24500000000021074</v>
      </c>
      <c r="T212" s="56">
        <f t="shared" si="7"/>
        <v>23.11999999999795</v>
      </c>
    </row>
    <row r="213" spans="18:20" ht="13.5" thickBot="1">
      <c r="R213" s="8">
        <v>0.800000000000299</v>
      </c>
      <c r="S213" s="8">
        <f t="shared" si="6"/>
        <v>0.3200000000002392</v>
      </c>
      <c r="T213" s="56">
        <f t="shared" si="7"/>
        <v>22.444999999997997</v>
      </c>
    </row>
    <row r="214" spans="18:20" ht="13.5" thickBot="1">
      <c r="R214" s="8">
        <v>0.900000000000301</v>
      </c>
      <c r="S214" s="8">
        <f t="shared" si="6"/>
        <v>0.4050000000002709</v>
      </c>
      <c r="T214" s="56">
        <f t="shared" si="7"/>
        <v>21.779999999998015</v>
      </c>
    </row>
    <row r="215" spans="18:20" ht="13.5" thickBot="1">
      <c r="R215" s="8">
        <v>1.0000000000003</v>
      </c>
      <c r="S215" s="8">
        <f t="shared" si="6"/>
        <v>0.5000000000003</v>
      </c>
      <c r="T215" s="56">
        <f t="shared" si="7"/>
        <v>21.12499999999805</v>
      </c>
    </row>
    <row r="216" spans="18:20" ht="13.5" thickBot="1">
      <c r="R216" s="8">
        <v>1.1000000000003</v>
      </c>
      <c r="S216" s="8">
        <f t="shared" si="6"/>
        <v>0.60500000000033</v>
      </c>
      <c r="T216" s="56">
        <f t="shared" si="7"/>
        <v>20.479999999998082</v>
      </c>
    </row>
    <row r="217" spans="18:20" ht="13.5" thickBot="1">
      <c r="R217" s="8">
        <v>1.2000000000003</v>
      </c>
      <c r="S217" s="8">
        <f t="shared" si="6"/>
        <v>0.7200000000003599</v>
      </c>
      <c r="T217" s="56">
        <f t="shared" si="7"/>
        <v>19.844999999998112</v>
      </c>
    </row>
    <row r="218" spans="18:20" ht="13.5" thickBot="1">
      <c r="R218" s="8">
        <v>1.3000000000003</v>
      </c>
      <c r="S218" s="8">
        <f t="shared" si="6"/>
        <v>0.84500000000039</v>
      </c>
      <c r="T218" s="56">
        <f t="shared" si="7"/>
        <v>19.21999999999814</v>
      </c>
    </row>
    <row r="219" spans="18:20" ht="13.5" thickBot="1">
      <c r="R219" s="8">
        <v>1.4000000000003</v>
      </c>
      <c r="S219" s="8">
        <f t="shared" si="6"/>
        <v>0.9800000000004199</v>
      </c>
      <c r="T219" s="56">
        <f t="shared" si="7"/>
        <v>18.60499999999817</v>
      </c>
    </row>
    <row r="220" spans="18:20" ht="13.5" thickBot="1">
      <c r="R220" s="8">
        <v>1.5000000000003</v>
      </c>
      <c r="S220" s="8">
        <f t="shared" si="6"/>
        <v>1.1250000000004499</v>
      </c>
      <c r="T220" s="56">
        <f t="shared" si="7"/>
        <v>17.9999999999982</v>
      </c>
    </row>
    <row r="221" spans="18:20" ht="13.5" thickBot="1">
      <c r="R221" s="8">
        <v>1.6000000000003</v>
      </c>
      <c r="S221" s="8">
        <f t="shared" si="6"/>
        <v>1.28000000000048</v>
      </c>
      <c r="T221" s="56">
        <f t="shared" si="7"/>
        <v>17.404999999998232</v>
      </c>
    </row>
    <row r="222" spans="18:20" ht="13.5" thickBot="1">
      <c r="R222" s="8">
        <v>1.7000000000003</v>
      </c>
      <c r="S222" s="8">
        <f t="shared" si="6"/>
        <v>1.4450000000005099</v>
      </c>
      <c r="T222" s="56">
        <f t="shared" si="7"/>
        <v>16.819999999998263</v>
      </c>
    </row>
    <row r="223" spans="18:20" ht="13.5" thickBot="1">
      <c r="R223" s="8">
        <v>1.8000000000003</v>
      </c>
      <c r="S223" s="8">
        <f t="shared" si="6"/>
        <v>1.6200000000005401</v>
      </c>
      <c r="T223" s="56">
        <f t="shared" si="7"/>
        <v>16.24499999999829</v>
      </c>
    </row>
    <row r="224" spans="18:20" ht="13.5" thickBot="1">
      <c r="R224" s="8">
        <v>1.9000000000003</v>
      </c>
      <c r="S224" s="8">
        <f t="shared" si="6"/>
        <v>1.8050000000005697</v>
      </c>
      <c r="T224" s="56">
        <f t="shared" si="7"/>
        <v>15.679999999998321</v>
      </c>
    </row>
    <row r="225" spans="18:20" ht="13.5" thickBot="1">
      <c r="R225" s="8">
        <v>2.0000000000003</v>
      </c>
      <c r="S225" s="8">
        <f t="shared" si="6"/>
        <v>2.0000000000006004</v>
      </c>
      <c r="T225" s="56">
        <f t="shared" si="7"/>
        <v>15.124999999998348</v>
      </c>
    </row>
    <row r="226" spans="18:20" ht="13.5" thickBot="1">
      <c r="R226" s="8">
        <v>2.1000000000003</v>
      </c>
      <c r="S226" s="8">
        <f t="shared" si="6"/>
        <v>2.20500000000063</v>
      </c>
      <c r="T226" s="56">
        <f t="shared" si="7"/>
        <v>14.57999999999838</v>
      </c>
    </row>
    <row r="227" spans="18:20" ht="13.5" thickBot="1">
      <c r="R227" s="8">
        <v>2.2000000000003</v>
      </c>
      <c r="S227" s="8">
        <f t="shared" si="6"/>
        <v>2.42000000000066</v>
      </c>
      <c r="T227" s="56">
        <f t="shared" si="7"/>
        <v>14.044999999998412</v>
      </c>
    </row>
    <row r="228" spans="18:20" ht="13.5" thickBot="1">
      <c r="R228" s="8">
        <v>2.3000000000003</v>
      </c>
      <c r="S228" s="8">
        <f t="shared" si="6"/>
        <v>2.64500000000069</v>
      </c>
      <c r="T228" s="56">
        <f t="shared" si="7"/>
        <v>13.51999999999844</v>
      </c>
    </row>
    <row r="229" spans="18:20" ht="13.5" thickBot="1">
      <c r="R229" s="8">
        <v>2.4000000000003</v>
      </c>
      <c r="S229" s="8">
        <f t="shared" si="6"/>
        <v>2.88000000000072</v>
      </c>
      <c r="T229" s="56">
        <f t="shared" si="7"/>
        <v>13.004999999998468</v>
      </c>
    </row>
    <row r="230" spans="18:20" ht="13.5" thickBot="1">
      <c r="R230" s="8">
        <v>2.5000000000003</v>
      </c>
      <c r="S230" s="8">
        <f t="shared" si="6"/>
        <v>3.1250000000007505</v>
      </c>
      <c r="T230" s="56">
        <f t="shared" si="7"/>
        <v>12.499999999998499</v>
      </c>
    </row>
    <row r="231" spans="18:20" ht="13.5" thickBot="1">
      <c r="R231" s="8">
        <v>2.6000000000003</v>
      </c>
      <c r="S231" s="8">
        <f t="shared" si="6"/>
        <v>3.3800000000007797</v>
      </c>
      <c r="T231" s="56">
        <f t="shared" si="7"/>
        <v>12.00499999999853</v>
      </c>
    </row>
    <row r="232" spans="18:20" ht="13.5" thickBot="1">
      <c r="R232" s="8">
        <v>2.7000000000003</v>
      </c>
      <c r="S232" s="8">
        <f t="shared" si="6"/>
        <v>3.64500000000081</v>
      </c>
      <c r="T232" s="56">
        <f t="shared" si="7"/>
        <v>11.519999999998563</v>
      </c>
    </row>
    <row r="233" spans="18:20" ht="13.5" thickBot="1">
      <c r="R233" s="8">
        <v>2.8000000000003</v>
      </c>
      <c r="S233" s="8">
        <f t="shared" si="6"/>
        <v>3.92000000000084</v>
      </c>
      <c r="T233" s="56">
        <f t="shared" si="7"/>
        <v>11.04499999999859</v>
      </c>
    </row>
    <row r="234" spans="18:20" ht="13.5" thickBot="1">
      <c r="R234" s="8">
        <v>2.9000000000003</v>
      </c>
      <c r="S234" s="8">
        <f t="shared" si="6"/>
        <v>4.2050000000008705</v>
      </c>
      <c r="T234" s="56">
        <f t="shared" si="7"/>
        <v>10.579999999998618</v>
      </c>
    </row>
    <row r="235" spans="18:20" ht="13.5" thickBot="1">
      <c r="R235" s="8">
        <v>3.0000000000003</v>
      </c>
      <c r="S235" s="8">
        <f t="shared" si="6"/>
        <v>4.500000000000901</v>
      </c>
      <c r="T235" s="56">
        <f t="shared" si="7"/>
        <v>10.12499999999865</v>
      </c>
    </row>
    <row r="236" spans="18:20" ht="13.5" thickBot="1">
      <c r="R236" s="8">
        <v>3.1000000000003</v>
      </c>
      <c r="S236" s="8">
        <f t="shared" si="6"/>
        <v>4.80500000000093</v>
      </c>
      <c r="T236" s="56">
        <f t="shared" si="7"/>
        <v>9.67999999999868</v>
      </c>
    </row>
    <row r="237" spans="18:20" ht="13.5" thickBot="1">
      <c r="R237" s="8">
        <v>3.2000000000003</v>
      </c>
      <c r="S237" s="8">
        <f t="shared" si="6"/>
        <v>5.12000000000096</v>
      </c>
      <c r="T237" s="56">
        <f t="shared" si="7"/>
        <v>9.244999999998711</v>
      </c>
    </row>
    <row r="238" spans="18:20" ht="13.5" thickBot="1">
      <c r="R238" s="8">
        <v>3.3000000000003</v>
      </c>
      <c r="S238" s="8">
        <f t="shared" si="6"/>
        <v>5.44500000000099</v>
      </c>
      <c r="T238" s="56">
        <f t="shared" si="7"/>
        <v>8.819999999998739</v>
      </c>
    </row>
    <row r="239" spans="18:20" ht="13.5" thickBot="1">
      <c r="R239" s="8">
        <v>3.4000000000003</v>
      </c>
      <c r="S239" s="8">
        <f t="shared" si="6"/>
        <v>5.780000000001021</v>
      </c>
      <c r="T239" s="56">
        <f t="shared" si="7"/>
        <v>8.404999999998768</v>
      </c>
    </row>
    <row r="240" spans="18:20" ht="13.5" thickBot="1">
      <c r="R240" s="8">
        <v>3.5000000000003</v>
      </c>
      <c r="S240" s="8">
        <f t="shared" si="6"/>
        <v>6.125000000001051</v>
      </c>
      <c r="T240" s="56">
        <f t="shared" si="7"/>
        <v>7.999999999998799</v>
      </c>
    </row>
    <row r="241" spans="18:20" ht="13.5" thickBot="1">
      <c r="R241" s="8">
        <v>3.6000000000003</v>
      </c>
      <c r="S241" s="8">
        <f t="shared" si="6"/>
        <v>6.48000000000108</v>
      </c>
      <c r="T241" s="56">
        <f t="shared" si="7"/>
        <v>7.604999999998831</v>
      </c>
    </row>
    <row r="242" spans="18:20" ht="13.5" thickBot="1">
      <c r="R242" s="8">
        <v>3.7000000000003</v>
      </c>
      <c r="S242" s="8">
        <f t="shared" si="6"/>
        <v>6.84500000000111</v>
      </c>
      <c r="T242" s="56">
        <f t="shared" si="7"/>
        <v>7.21999999999886</v>
      </c>
    </row>
    <row r="243" spans="18:20" ht="13.5" thickBot="1">
      <c r="R243" s="8">
        <v>3.8000000000003</v>
      </c>
      <c r="S243" s="8">
        <f t="shared" si="6"/>
        <v>7.22000000000114</v>
      </c>
      <c r="T243" s="56">
        <f t="shared" si="7"/>
        <v>6.8449999999988895</v>
      </c>
    </row>
    <row r="244" spans="18:20" ht="13.5" thickBot="1">
      <c r="R244" s="8">
        <v>3.9000000000003</v>
      </c>
      <c r="S244" s="8">
        <f t="shared" si="6"/>
        <v>7.60500000000117</v>
      </c>
      <c r="T244" s="56">
        <f t="shared" si="7"/>
        <v>6.4799999999989195</v>
      </c>
    </row>
    <row r="245" spans="18:20" ht="13.5" thickBot="1">
      <c r="R245" s="8">
        <v>4.0000000000003</v>
      </c>
      <c r="S245" s="8">
        <f t="shared" si="6"/>
        <v>8.0000000000012</v>
      </c>
      <c r="T245" s="56">
        <f t="shared" si="7"/>
        <v>6.124999999998949</v>
      </c>
    </row>
    <row r="246" spans="18:20" ht="13.5" thickBot="1">
      <c r="R246" s="8">
        <v>4.1000000000003</v>
      </c>
      <c r="S246" s="8">
        <f t="shared" si="6"/>
        <v>8.405000000001229</v>
      </c>
      <c r="T246" s="56">
        <f t="shared" si="7"/>
        <v>5.779999999998981</v>
      </c>
    </row>
    <row r="247" spans="18:20" ht="13.5" thickBot="1">
      <c r="R247" s="8">
        <v>4.2000000000003</v>
      </c>
      <c r="S247" s="8">
        <f t="shared" si="6"/>
        <v>8.820000000001261</v>
      </c>
      <c r="T247" s="56">
        <f t="shared" si="7"/>
        <v>5.444999999999009</v>
      </c>
    </row>
    <row r="248" spans="18:20" ht="13.5" thickBot="1">
      <c r="R248" s="8">
        <v>4.3000000000003</v>
      </c>
      <c r="S248" s="8">
        <f t="shared" si="6"/>
        <v>9.24500000000129</v>
      </c>
      <c r="T248" s="56">
        <f t="shared" si="7"/>
        <v>5.11999999999904</v>
      </c>
    </row>
    <row r="249" spans="18:20" ht="13.5" thickBot="1">
      <c r="R249" s="8">
        <v>4.4000000000003</v>
      </c>
      <c r="S249" s="8">
        <f t="shared" si="6"/>
        <v>9.680000000001318</v>
      </c>
      <c r="T249" s="56">
        <f t="shared" si="7"/>
        <v>4.804999999999071</v>
      </c>
    </row>
    <row r="250" spans="18:20" ht="13.5" thickBot="1">
      <c r="R250" s="8">
        <v>4.5000000000003</v>
      </c>
      <c r="S250" s="8">
        <f t="shared" si="6"/>
        <v>10.12500000000135</v>
      </c>
      <c r="T250" s="56">
        <f t="shared" si="7"/>
        <v>4.499999999999099</v>
      </c>
    </row>
    <row r="251" spans="18:20" ht="13.5" thickBot="1">
      <c r="R251" s="8">
        <v>4.6000000000003</v>
      </c>
      <c r="S251" s="8">
        <f t="shared" si="6"/>
        <v>10.580000000001379</v>
      </c>
      <c r="T251" s="56">
        <f t="shared" si="7"/>
        <v>4.2049999999991305</v>
      </c>
    </row>
    <row r="252" spans="18:20" ht="13.5" thickBot="1">
      <c r="R252" s="8">
        <v>4.7000000000004</v>
      </c>
      <c r="S252" s="8">
        <f t="shared" si="6"/>
        <v>11.04500000000188</v>
      </c>
      <c r="T252" s="56">
        <f t="shared" si="7"/>
        <v>3.9199999999988804</v>
      </c>
    </row>
    <row r="253" spans="18:20" ht="13.5" thickBot="1">
      <c r="R253" s="8">
        <v>4.8000000000004</v>
      </c>
      <c r="S253" s="8">
        <f t="shared" si="6"/>
        <v>11.520000000001922</v>
      </c>
      <c r="T253" s="56">
        <f t="shared" si="7"/>
        <v>3.644999999998919</v>
      </c>
    </row>
    <row r="254" spans="18:20" ht="13.5" thickBot="1">
      <c r="R254" s="8">
        <v>4.9000000000004</v>
      </c>
      <c r="S254" s="8">
        <f t="shared" si="6"/>
        <v>12.00500000000196</v>
      </c>
      <c r="T254" s="56">
        <f t="shared" si="7"/>
        <v>3.37999999999896</v>
      </c>
    </row>
    <row r="255" spans="18:20" ht="13.5" thickBot="1">
      <c r="R255" s="8">
        <v>5.0000000000004</v>
      </c>
      <c r="S255" s="8">
        <f t="shared" si="6"/>
        <v>12.500000000001998</v>
      </c>
      <c r="T255" s="56">
        <f t="shared" si="7"/>
        <v>3.124999999999001</v>
      </c>
    </row>
    <row r="256" spans="18:20" ht="13.5" thickBot="1">
      <c r="R256" s="8">
        <v>5.1000000000004</v>
      </c>
      <c r="S256" s="8">
        <f t="shared" si="6"/>
        <v>13.005000000002042</v>
      </c>
      <c r="T256" s="56">
        <f t="shared" si="7"/>
        <v>2.8799999999990393</v>
      </c>
    </row>
    <row r="257" spans="18:20" ht="13.5" thickBot="1">
      <c r="R257" s="8">
        <v>5.2000000000004</v>
      </c>
      <c r="S257" s="8">
        <f t="shared" si="6"/>
        <v>13.52000000000208</v>
      </c>
      <c r="T257" s="56">
        <f t="shared" si="7"/>
        <v>2.6449999999990803</v>
      </c>
    </row>
    <row r="258" spans="18:20" ht="13.5" thickBot="1">
      <c r="R258" s="8">
        <v>5.3000000000004</v>
      </c>
      <c r="S258" s="8">
        <f t="shared" si="6"/>
        <v>14.045000000002123</v>
      </c>
      <c r="T258" s="56">
        <f t="shared" si="7"/>
        <v>2.4199999999991193</v>
      </c>
    </row>
    <row r="259" spans="18:20" ht="13.5" thickBot="1">
      <c r="R259" s="8">
        <v>5.4000000000004</v>
      </c>
      <c r="S259" s="8">
        <f t="shared" si="6"/>
        <v>14.58000000000216</v>
      </c>
      <c r="T259" s="56">
        <f t="shared" si="7"/>
        <v>2.20499999999916</v>
      </c>
    </row>
    <row r="260" spans="18:20" ht="13.5" thickBot="1">
      <c r="R260" s="8">
        <v>5.5000000000004</v>
      </c>
      <c r="S260" s="8">
        <f t="shared" si="6"/>
        <v>15.1250000000022</v>
      </c>
      <c r="T260" s="56">
        <f t="shared" si="7"/>
        <v>1.9999999999992006</v>
      </c>
    </row>
    <row r="261" spans="18:20" ht="13.5" thickBot="1">
      <c r="R261" s="8">
        <v>5.6000000000004</v>
      </c>
      <c r="S261" s="8">
        <f aca="true" t="shared" si="8" ref="S261:S324">$B$2*$R261*$R261</f>
        <v>15.680000000002241</v>
      </c>
      <c r="T261" s="56">
        <f t="shared" si="7"/>
        <v>1.8049999999992397</v>
      </c>
    </row>
    <row r="262" spans="18:20" ht="13.5" thickBot="1">
      <c r="R262" s="8">
        <v>5.7000000000004</v>
      </c>
      <c r="S262" s="8">
        <f t="shared" si="8"/>
        <v>16.24500000000228</v>
      </c>
      <c r="T262" s="56">
        <f aca="true" t="shared" si="9" ref="T262:T325">$B$4*($R262-$E$4)^2</f>
        <v>1.6199999999992802</v>
      </c>
    </row>
    <row r="263" spans="18:20" ht="13.5" thickBot="1">
      <c r="R263" s="8">
        <v>5.8000000000004</v>
      </c>
      <c r="S263" s="8">
        <f t="shared" si="8"/>
        <v>16.820000000002324</v>
      </c>
      <c r="T263" s="56">
        <f t="shared" si="9"/>
        <v>1.4449999999993193</v>
      </c>
    </row>
    <row r="264" spans="18:20" ht="13.5" thickBot="1">
      <c r="R264" s="8">
        <v>5.9000000000004</v>
      </c>
      <c r="S264" s="8">
        <f t="shared" si="8"/>
        <v>17.40500000000236</v>
      </c>
      <c r="T264" s="56">
        <f t="shared" si="9"/>
        <v>1.2799999999993599</v>
      </c>
    </row>
    <row r="265" spans="18:20" ht="13.5" thickBot="1">
      <c r="R265" s="8">
        <v>6.0000000000004</v>
      </c>
      <c r="S265" s="8">
        <f t="shared" si="8"/>
        <v>18.000000000002398</v>
      </c>
      <c r="T265" s="56">
        <f t="shared" si="9"/>
        <v>1.1249999999994005</v>
      </c>
    </row>
    <row r="266" spans="18:20" ht="13.5" thickBot="1">
      <c r="R266" s="8">
        <v>6.1000000000004</v>
      </c>
      <c r="S266" s="8">
        <f t="shared" si="8"/>
        <v>18.60500000000244</v>
      </c>
      <c r="T266" s="56">
        <f t="shared" si="9"/>
        <v>0.9799999999994397</v>
      </c>
    </row>
    <row r="267" spans="18:20" ht="13.5" thickBot="1">
      <c r="R267" s="8">
        <v>6.2000000000004</v>
      </c>
      <c r="S267" s="8">
        <f t="shared" si="8"/>
        <v>19.22000000000248</v>
      </c>
      <c r="T267" s="56">
        <f t="shared" si="9"/>
        <v>0.8449999999994802</v>
      </c>
    </row>
    <row r="268" spans="18:20" ht="13.5" thickBot="1">
      <c r="R268" s="8">
        <v>6.3000000000004</v>
      </c>
      <c r="S268" s="8">
        <f t="shared" si="8"/>
        <v>19.84500000000252</v>
      </c>
      <c r="T268" s="56">
        <f t="shared" si="9"/>
        <v>0.7199999999995196</v>
      </c>
    </row>
    <row r="269" spans="18:20" ht="13.5" thickBot="1">
      <c r="R269" s="8">
        <v>6.4000000000004</v>
      </c>
      <c r="S269" s="8">
        <f t="shared" si="8"/>
        <v>20.480000000002562</v>
      </c>
      <c r="T269" s="56">
        <f t="shared" si="9"/>
        <v>0.60499999999956</v>
      </c>
    </row>
    <row r="270" spans="18:20" ht="13.5" thickBot="1">
      <c r="R270" s="8">
        <v>6.5000000000004</v>
      </c>
      <c r="S270" s="8">
        <f t="shared" si="8"/>
        <v>21.125000000002597</v>
      </c>
      <c r="T270" s="56">
        <f t="shared" si="9"/>
        <v>0.4999999999996003</v>
      </c>
    </row>
    <row r="271" spans="18:20" ht="13.5" thickBot="1">
      <c r="R271" s="8">
        <v>6.6000000000004</v>
      </c>
      <c r="S271" s="8">
        <f t="shared" si="8"/>
        <v>21.78000000000264</v>
      </c>
      <c r="T271" s="56">
        <f t="shared" si="9"/>
        <v>0.4049999999996398</v>
      </c>
    </row>
    <row r="272" spans="18:20" ht="13.5" thickBot="1">
      <c r="R272" s="8">
        <v>6.7000000000004</v>
      </c>
      <c r="S272" s="8">
        <f t="shared" si="8"/>
        <v>22.44500000000268</v>
      </c>
      <c r="T272" s="56">
        <f t="shared" si="9"/>
        <v>0.3199999999996801</v>
      </c>
    </row>
    <row r="273" spans="18:20" ht="13.5" thickBot="1">
      <c r="R273" s="8">
        <v>6.8000000000004</v>
      </c>
      <c r="S273" s="8">
        <f t="shared" si="8"/>
        <v>23.120000000002722</v>
      </c>
      <c r="T273" s="56">
        <f t="shared" si="9"/>
        <v>0.24499999999971972</v>
      </c>
    </row>
    <row r="274" spans="18:20" ht="13.5" thickBot="1">
      <c r="R274" s="8">
        <v>6.9000000000004</v>
      </c>
      <c r="S274" s="8">
        <f t="shared" si="8"/>
        <v>23.80500000000276</v>
      </c>
      <c r="T274" s="56">
        <f t="shared" si="9"/>
        <v>0.17999999999976</v>
      </c>
    </row>
    <row r="275" spans="18:20" ht="13.5" thickBot="1">
      <c r="R275" s="8">
        <v>7.0000000000004</v>
      </c>
      <c r="S275" s="8">
        <f t="shared" si="8"/>
        <v>24.5000000000028</v>
      </c>
      <c r="T275" s="56">
        <f t="shared" si="9"/>
        <v>0.12499999999980016</v>
      </c>
    </row>
    <row r="276" spans="18:20" ht="13.5" thickBot="1">
      <c r="R276" s="8">
        <v>7.1000000000004</v>
      </c>
      <c r="S276" s="8">
        <f t="shared" si="8"/>
        <v>25.20500000000284</v>
      </c>
      <c r="T276" s="56">
        <f t="shared" si="9"/>
        <v>0.07999999999983992</v>
      </c>
    </row>
    <row r="277" spans="18:20" ht="13.5" thickBot="1">
      <c r="R277" s="8">
        <v>7.2000000000004</v>
      </c>
      <c r="S277" s="8">
        <f t="shared" si="8"/>
        <v>25.92000000000288</v>
      </c>
      <c r="T277" s="56">
        <f t="shared" si="9"/>
        <v>0.044999999999880046</v>
      </c>
    </row>
    <row r="278" spans="18:20" ht="13.5" thickBot="1">
      <c r="R278" s="8">
        <v>7.3000000000004</v>
      </c>
      <c r="S278" s="8">
        <f t="shared" si="8"/>
        <v>26.645000000002923</v>
      </c>
      <c r="T278" s="56">
        <f t="shared" si="9"/>
        <v>0.019999999999919922</v>
      </c>
    </row>
    <row r="279" spans="18:20" ht="13.5" thickBot="1">
      <c r="R279" s="8">
        <v>7.4000000000004</v>
      </c>
      <c r="S279" s="8">
        <f t="shared" si="8"/>
        <v>27.380000000002962</v>
      </c>
      <c r="T279" s="56">
        <f t="shared" si="9"/>
        <v>0.0049999999999599965</v>
      </c>
    </row>
    <row r="280" spans="18:20" ht="13.5" thickBot="1">
      <c r="R280" s="8">
        <v>7.5000000000004</v>
      </c>
      <c r="S280" s="8">
        <f t="shared" si="8"/>
        <v>28.125000000003</v>
      </c>
      <c r="T280" s="56">
        <f t="shared" si="9"/>
        <v>7.987216665362745E-26</v>
      </c>
    </row>
    <row r="281" spans="18:20" ht="13.5" thickBot="1">
      <c r="R281" s="8">
        <v>7.6000000000004</v>
      </c>
      <c r="S281" s="8">
        <f t="shared" si="8"/>
        <v>28.88000000000304</v>
      </c>
      <c r="T281" s="56">
        <f t="shared" si="9"/>
        <v>0.005000000000040021</v>
      </c>
    </row>
    <row r="282" spans="18:20" ht="13.5" thickBot="1">
      <c r="R282" s="8">
        <v>7.7000000000004</v>
      </c>
      <c r="S282" s="8">
        <f t="shared" si="8"/>
        <v>29.64500000000308</v>
      </c>
      <c r="T282" s="56">
        <f t="shared" si="9"/>
        <v>0.02000000000007997</v>
      </c>
    </row>
    <row r="283" spans="18:20" ht="13.5" thickBot="1">
      <c r="R283" s="8">
        <v>7.8000000000004</v>
      </c>
      <c r="S283" s="8">
        <f t="shared" si="8"/>
        <v>30.420000000003125</v>
      </c>
      <c r="T283" s="56">
        <f t="shared" si="9"/>
        <v>0.04500000000012012</v>
      </c>
    </row>
    <row r="284" spans="18:20" ht="13.5" thickBot="1">
      <c r="R284" s="8">
        <v>7.9000000000004</v>
      </c>
      <c r="S284" s="8">
        <f t="shared" si="8"/>
        <v>31.20500000000316</v>
      </c>
      <c r="T284" s="56">
        <f t="shared" si="9"/>
        <v>0.08000000000016001</v>
      </c>
    </row>
    <row r="285" spans="18:20" ht="13.5" thickBot="1">
      <c r="R285" s="8">
        <v>8.0000000000004</v>
      </c>
      <c r="S285" s="8">
        <f t="shared" si="8"/>
        <v>32.0000000000032</v>
      </c>
      <c r="T285" s="56">
        <f t="shared" si="9"/>
        <v>0.12500000000019984</v>
      </c>
    </row>
    <row r="286" spans="18:20" ht="13.5" thickBot="1">
      <c r="R286" s="8">
        <v>8.1000000000004</v>
      </c>
      <c r="S286" s="8">
        <f t="shared" si="8"/>
        <v>32.80500000000323</v>
      </c>
      <c r="T286" s="56">
        <f t="shared" si="9"/>
        <v>0.1800000000002396</v>
      </c>
    </row>
    <row r="287" spans="18:20" ht="13.5" thickBot="1">
      <c r="R287" s="8">
        <v>8.2000000000004</v>
      </c>
      <c r="S287" s="8">
        <f t="shared" si="8"/>
        <v>33.62000000000329</v>
      </c>
      <c r="T287" s="56">
        <f t="shared" si="9"/>
        <v>0.24500000000028052</v>
      </c>
    </row>
    <row r="288" spans="18:20" ht="13.5" thickBot="1">
      <c r="R288" s="8">
        <v>8.3000000000004</v>
      </c>
      <c r="S288" s="8">
        <f t="shared" si="8"/>
        <v>34.445000000003326</v>
      </c>
      <c r="T288" s="56">
        <f t="shared" si="9"/>
        <v>0.3200000000003203</v>
      </c>
    </row>
    <row r="289" spans="18:20" ht="13.5" thickBot="1">
      <c r="R289" s="8">
        <v>8.4000000000004</v>
      </c>
      <c r="S289" s="8">
        <f t="shared" si="8"/>
        <v>35.28000000000336</v>
      </c>
      <c r="T289" s="56">
        <f t="shared" si="9"/>
        <v>0.40500000000036</v>
      </c>
    </row>
    <row r="290" spans="18:20" ht="13.5" thickBot="1">
      <c r="R290" s="8">
        <v>8.5000000000004</v>
      </c>
      <c r="S290" s="8">
        <f t="shared" si="8"/>
        <v>36.125000000003396</v>
      </c>
      <c r="T290" s="56">
        <f t="shared" si="9"/>
        <v>0.5000000000003997</v>
      </c>
    </row>
    <row r="291" spans="18:20" ht="13.5" thickBot="1">
      <c r="R291" s="8">
        <v>8.6000000000004</v>
      </c>
      <c r="S291" s="8">
        <f t="shared" si="8"/>
        <v>36.980000000003436</v>
      </c>
      <c r="T291" s="56">
        <f t="shared" si="9"/>
        <v>0.6050000000004393</v>
      </c>
    </row>
    <row r="292" spans="18:20" ht="13.5" thickBot="1">
      <c r="R292" s="8">
        <v>8.7000000000004</v>
      </c>
      <c r="S292" s="8">
        <f t="shared" si="8"/>
        <v>37.84500000000349</v>
      </c>
      <c r="T292" s="56">
        <f t="shared" si="9"/>
        <v>0.7200000000004809</v>
      </c>
    </row>
    <row r="293" spans="18:20" ht="13.5" thickBot="1">
      <c r="R293" s="8">
        <v>8.8000000000004</v>
      </c>
      <c r="S293" s="8">
        <f t="shared" si="8"/>
        <v>38.72000000000352</v>
      </c>
      <c r="T293" s="56">
        <f t="shared" si="9"/>
        <v>0.8450000000005206</v>
      </c>
    </row>
    <row r="294" spans="18:20" ht="13.5" thickBot="1">
      <c r="R294" s="8">
        <v>8.9000000000004</v>
      </c>
      <c r="S294" s="8">
        <f t="shared" si="8"/>
        <v>39.605000000003564</v>
      </c>
      <c r="T294" s="56">
        <f t="shared" si="9"/>
        <v>0.9800000000005601</v>
      </c>
    </row>
    <row r="295" spans="18:20" ht="13.5" thickBot="1">
      <c r="R295" s="8">
        <v>9.0000000000004</v>
      </c>
      <c r="S295" s="8">
        <f t="shared" si="8"/>
        <v>40.500000000003595</v>
      </c>
      <c r="T295" s="56">
        <f t="shared" si="9"/>
        <v>1.1250000000005995</v>
      </c>
    </row>
    <row r="296" spans="18:20" ht="13.5" thickBot="1">
      <c r="R296" s="8">
        <v>9.1000000000004</v>
      </c>
      <c r="S296" s="8">
        <f t="shared" si="8"/>
        <v>41.40500000000363</v>
      </c>
      <c r="T296" s="56">
        <f t="shared" si="9"/>
        <v>1.2800000000006388</v>
      </c>
    </row>
    <row r="297" spans="18:20" ht="13.5" thickBot="1">
      <c r="R297" s="8">
        <v>9.2000000000004</v>
      </c>
      <c r="S297" s="8">
        <f t="shared" si="8"/>
        <v>42.32000000000369</v>
      </c>
      <c r="T297" s="56">
        <f t="shared" si="9"/>
        <v>1.4450000000006813</v>
      </c>
    </row>
    <row r="298" spans="18:20" ht="13.5" thickBot="1">
      <c r="R298" s="8">
        <v>9.3000000000004</v>
      </c>
      <c r="S298" s="8">
        <f t="shared" si="8"/>
        <v>43.24500000000372</v>
      </c>
      <c r="T298" s="56">
        <f t="shared" si="9"/>
        <v>1.6200000000007206</v>
      </c>
    </row>
    <row r="299" spans="18:20" ht="13.5" thickBot="1">
      <c r="R299" s="8">
        <v>9.4000000000004</v>
      </c>
      <c r="S299" s="8">
        <f t="shared" si="8"/>
        <v>44.18000000000376</v>
      </c>
      <c r="T299" s="56">
        <f t="shared" si="9"/>
        <v>1.80500000000076</v>
      </c>
    </row>
    <row r="300" spans="18:20" ht="13.5" thickBot="1">
      <c r="R300" s="8">
        <v>9.5000000000004</v>
      </c>
      <c r="S300" s="8">
        <f t="shared" si="8"/>
        <v>45.125000000003794</v>
      </c>
      <c r="T300" s="56">
        <f t="shared" si="9"/>
        <v>2.0000000000007994</v>
      </c>
    </row>
    <row r="301" spans="18:20" ht="13.5" thickBot="1">
      <c r="R301" s="8">
        <v>9.6000000000004</v>
      </c>
      <c r="S301" s="8">
        <f t="shared" si="8"/>
        <v>46.080000000003835</v>
      </c>
      <c r="T301" s="56">
        <f t="shared" si="9"/>
        <v>2.2050000000008385</v>
      </c>
    </row>
    <row r="302" spans="18:20" ht="13.5" thickBot="1">
      <c r="R302" s="8">
        <v>9.7000000000004</v>
      </c>
      <c r="S302" s="8">
        <f t="shared" si="8"/>
        <v>47.04500000000389</v>
      </c>
      <c r="T302" s="56">
        <f t="shared" si="9"/>
        <v>2.4200000000008814</v>
      </c>
    </row>
    <row r="303" spans="18:20" ht="13.5" thickBot="1">
      <c r="R303" s="8">
        <v>9.8000000000004</v>
      </c>
      <c r="S303" s="8">
        <f t="shared" si="8"/>
        <v>48.020000000003925</v>
      </c>
      <c r="T303" s="56">
        <f t="shared" si="9"/>
        <v>2.645000000000921</v>
      </c>
    </row>
    <row r="304" spans="18:20" ht="13.5" thickBot="1">
      <c r="R304" s="8">
        <v>9.9000000000004</v>
      </c>
      <c r="S304" s="8">
        <f t="shared" si="8"/>
        <v>49.00500000000396</v>
      </c>
      <c r="T304" s="56">
        <f t="shared" si="9"/>
        <v>2.88000000000096</v>
      </c>
    </row>
    <row r="305" spans="18:20" ht="13.5" thickBot="1">
      <c r="R305" s="8">
        <v>10.0000000000004</v>
      </c>
      <c r="S305" s="8">
        <f t="shared" si="8"/>
        <v>50.00000000000399</v>
      </c>
      <c r="T305" s="56">
        <f t="shared" si="9"/>
        <v>3.125000000000999</v>
      </c>
    </row>
    <row r="306" spans="18:20" ht="13.5" thickBot="1">
      <c r="R306" s="8">
        <v>10.1000000000004</v>
      </c>
      <c r="S306" s="8">
        <f t="shared" si="8"/>
        <v>51.00500000000403</v>
      </c>
      <c r="T306" s="56">
        <f t="shared" si="9"/>
        <v>3.380000000001038</v>
      </c>
    </row>
    <row r="307" spans="18:20" ht="13.5" thickBot="1">
      <c r="R307" s="8">
        <v>10.2000000000004</v>
      </c>
      <c r="S307" s="8">
        <f t="shared" si="8"/>
        <v>52.02000000000409</v>
      </c>
      <c r="T307" s="56">
        <f t="shared" si="9"/>
        <v>3.645000000001082</v>
      </c>
    </row>
    <row r="308" spans="18:20" ht="13.5" thickBot="1">
      <c r="R308" s="8">
        <v>10.3000000000004</v>
      </c>
      <c r="S308" s="8">
        <f t="shared" si="8"/>
        <v>53.04500000000412</v>
      </c>
      <c r="T308" s="56">
        <f t="shared" si="9"/>
        <v>3.9200000000011213</v>
      </c>
    </row>
    <row r="309" spans="18:20" ht="13.5" thickBot="1">
      <c r="R309" s="8">
        <v>10.4000000000004</v>
      </c>
      <c r="S309" s="8">
        <f t="shared" si="8"/>
        <v>54.08000000000416</v>
      </c>
      <c r="T309" s="56">
        <f t="shared" si="9"/>
        <v>4.20500000000116</v>
      </c>
    </row>
    <row r="310" spans="18:20" ht="13.5" thickBot="1">
      <c r="R310" s="8">
        <v>10.5000000000004</v>
      </c>
      <c r="S310" s="8">
        <f t="shared" si="8"/>
        <v>55.1250000000042</v>
      </c>
      <c r="T310" s="56">
        <f t="shared" si="9"/>
        <v>4.500000000001199</v>
      </c>
    </row>
    <row r="311" spans="18:20" ht="13.5" thickBot="1">
      <c r="R311" s="8">
        <v>10.6000000000004</v>
      </c>
      <c r="S311" s="8">
        <f t="shared" si="8"/>
        <v>56.180000000004235</v>
      </c>
      <c r="T311" s="56">
        <f t="shared" si="9"/>
        <v>4.805000000001238</v>
      </c>
    </row>
    <row r="312" spans="18:20" ht="13.5" thickBot="1">
      <c r="R312" s="8">
        <v>10.7000000000004</v>
      </c>
      <c r="S312" s="8">
        <f t="shared" si="8"/>
        <v>57.24500000000429</v>
      </c>
      <c r="T312" s="56">
        <f t="shared" si="9"/>
        <v>5.120000000001283</v>
      </c>
    </row>
    <row r="313" spans="18:20" ht="13.5" thickBot="1">
      <c r="R313" s="8">
        <v>10.8000000000004</v>
      </c>
      <c r="S313" s="8">
        <f t="shared" si="8"/>
        <v>58.32000000000433</v>
      </c>
      <c r="T313" s="56">
        <f t="shared" si="9"/>
        <v>5.445000000001321</v>
      </c>
    </row>
    <row r="314" spans="18:20" ht="13.5" thickBot="1">
      <c r="R314" s="8">
        <v>10.9000000000004</v>
      </c>
      <c r="S314" s="8">
        <f t="shared" si="8"/>
        <v>59.405000000004364</v>
      </c>
      <c r="T314" s="56">
        <f t="shared" si="9"/>
        <v>5.78000000000136</v>
      </c>
    </row>
    <row r="315" spans="18:20" ht="13.5" thickBot="1">
      <c r="R315" s="8">
        <v>11.0000000000004</v>
      </c>
      <c r="S315" s="8">
        <f t="shared" si="8"/>
        <v>60.5000000000044</v>
      </c>
      <c r="T315" s="56">
        <f t="shared" si="9"/>
        <v>6.125000000001399</v>
      </c>
    </row>
    <row r="316" spans="18:20" ht="13.5" thickBot="1">
      <c r="R316" s="8">
        <v>11.1000000000004</v>
      </c>
      <c r="S316" s="8">
        <f t="shared" si="8"/>
        <v>61.60500000000443</v>
      </c>
      <c r="T316" s="56">
        <f t="shared" si="9"/>
        <v>6.4800000000014375</v>
      </c>
    </row>
    <row r="317" spans="18:20" ht="13.5" thickBot="1">
      <c r="R317" s="8">
        <v>11.2000000000004</v>
      </c>
      <c r="S317" s="8">
        <f t="shared" si="8"/>
        <v>62.72000000000449</v>
      </c>
      <c r="T317" s="56">
        <f t="shared" si="9"/>
        <v>6.845000000001483</v>
      </c>
    </row>
    <row r="318" spans="18:20" ht="13.5" thickBot="1">
      <c r="R318" s="8">
        <v>11.3000000000004</v>
      </c>
      <c r="S318" s="8">
        <f t="shared" si="8"/>
        <v>63.845000000004525</v>
      </c>
      <c r="T318" s="56">
        <f t="shared" si="9"/>
        <v>7.220000000001521</v>
      </c>
    </row>
    <row r="319" spans="18:20" ht="13.5" thickBot="1">
      <c r="R319" s="8">
        <v>11.4000000000004</v>
      </c>
      <c r="S319" s="8">
        <f t="shared" si="8"/>
        <v>64.98000000000457</v>
      </c>
      <c r="T319" s="56">
        <f t="shared" si="9"/>
        <v>7.60500000000156</v>
      </c>
    </row>
    <row r="320" spans="18:20" ht="13.5" thickBot="1">
      <c r="R320" s="8">
        <v>11.5000000000004</v>
      </c>
      <c r="S320" s="8">
        <f t="shared" si="8"/>
        <v>66.12500000000459</v>
      </c>
      <c r="T320" s="56">
        <f t="shared" si="9"/>
        <v>8.000000000001599</v>
      </c>
    </row>
    <row r="321" spans="18:20" ht="13.5" thickBot="1">
      <c r="R321" s="8">
        <v>11.6000000000004</v>
      </c>
      <c r="S321" s="8">
        <f t="shared" si="8"/>
        <v>67.28000000000463</v>
      </c>
      <c r="T321" s="56">
        <f t="shared" si="9"/>
        <v>8.405000000001637</v>
      </c>
    </row>
    <row r="322" spans="18:20" ht="13.5" thickBot="1">
      <c r="R322" s="8">
        <v>11.7000000000005</v>
      </c>
      <c r="S322" s="8">
        <f t="shared" si="8"/>
        <v>68.44500000000585</v>
      </c>
      <c r="T322" s="56">
        <f t="shared" si="9"/>
        <v>8.820000000002102</v>
      </c>
    </row>
    <row r="323" spans="18:20" ht="13.5" thickBot="1">
      <c r="R323" s="8">
        <v>11.8000000000005</v>
      </c>
      <c r="S323" s="8">
        <f t="shared" si="8"/>
        <v>69.6200000000059</v>
      </c>
      <c r="T323" s="56">
        <f t="shared" si="9"/>
        <v>9.245000000002149</v>
      </c>
    </row>
    <row r="324" spans="18:20" ht="13.5" thickBot="1">
      <c r="R324" s="8">
        <v>11.9000000000005</v>
      </c>
      <c r="S324" s="8">
        <f t="shared" si="8"/>
        <v>70.80500000000595</v>
      </c>
      <c r="T324" s="56">
        <f t="shared" si="9"/>
        <v>9.680000000002197</v>
      </c>
    </row>
    <row r="325" spans="18:20" ht="13.5" thickBot="1">
      <c r="R325" s="8">
        <v>12.0000000000005</v>
      </c>
      <c r="S325" s="8">
        <f aca="true" t="shared" si="10" ref="S325:S388">$B$2*$R325*$R325</f>
        <v>72.000000000006</v>
      </c>
      <c r="T325" s="56">
        <f t="shared" si="9"/>
        <v>10.125000000002245</v>
      </c>
    </row>
    <row r="326" spans="18:20" ht="13.5" thickBot="1">
      <c r="R326" s="8">
        <v>12.1000000000005</v>
      </c>
      <c r="S326" s="8">
        <f t="shared" si="10"/>
        <v>73.20500000000605</v>
      </c>
      <c r="T326" s="56">
        <f aca="true" t="shared" si="11" ref="T326:T389">$B$4*($R326-$E$4)^2</f>
        <v>10.580000000002302</v>
      </c>
    </row>
    <row r="327" spans="18:20" ht="13.5" thickBot="1">
      <c r="R327" s="8">
        <v>12.2000000000005</v>
      </c>
      <c r="S327" s="8">
        <f t="shared" si="10"/>
        <v>74.4200000000061</v>
      </c>
      <c r="T327" s="56">
        <f t="shared" si="11"/>
        <v>11.045000000002352</v>
      </c>
    </row>
    <row r="328" spans="18:20" ht="13.5" thickBot="1">
      <c r="R328" s="8">
        <v>12.3000000000005</v>
      </c>
      <c r="S328" s="8">
        <f t="shared" si="10"/>
        <v>75.64500000000615</v>
      </c>
      <c r="T328" s="56">
        <f t="shared" si="11"/>
        <v>11.5200000000024</v>
      </c>
    </row>
    <row r="329" spans="18:20" ht="13.5" thickBot="1">
      <c r="R329" s="8">
        <v>12.4000000000005</v>
      </c>
      <c r="S329" s="8">
        <f t="shared" si="10"/>
        <v>76.88000000000619</v>
      </c>
      <c r="T329" s="56">
        <f t="shared" si="11"/>
        <v>12.005000000002447</v>
      </c>
    </row>
    <row r="330" spans="18:20" ht="13.5" thickBot="1">
      <c r="R330" s="8">
        <v>12.5000000000005</v>
      </c>
      <c r="S330" s="8">
        <f t="shared" si="10"/>
        <v>78.12500000000624</v>
      </c>
      <c r="T330" s="56">
        <f t="shared" si="11"/>
        <v>12.500000000002496</v>
      </c>
    </row>
    <row r="331" spans="18:20" ht="13.5" thickBot="1">
      <c r="R331" s="8">
        <v>12.6000000000005</v>
      </c>
      <c r="S331" s="8">
        <f t="shared" si="10"/>
        <v>79.3800000000063</v>
      </c>
      <c r="T331" s="56">
        <f t="shared" si="11"/>
        <v>13.005000000002553</v>
      </c>
    </row>
    <row r="332" spans="18:20" ht="13.5" thickBot="1">
      <c r="R332" s="8">
        <v>12.7000000000005</v>
      </c>
      <c r="S332" s="8">
        <f t="shared" si="10"/>
        <v>80.64500000000635</v>
      </c>
      <c r="T332" s="56">
        <f t="shared" si="11"/>
        <v>13.520000000002602</v>
      </c>
    </row>
    <row r="333" spans="18:20" ht="13.5" thickBot="1">
      <c r="R333" s="8">
        <v>12.8000000000005</v>
      </c>
      <c r="S333" s="8">
        <f t="shared" si="10"/>
        <v>81.9200000000064</v>
      </c>
      <c r="T333" s="56">
        <f t="shared" si="11"/>
        <v>14.045000000002648</v>
      </c>
    </row>
    <row r="334" spans="18:20" ht="13.5" thickBot="1">
      <c r="R334" s="8">
        <v>12.9000000000005</v>
      </c>
      <c r="S334" s="8">
        <f t="shared" si="10"/>
        <v>83.20500000000645</v>
      </c>
      <c r="T334" s="56">
        <f t="shared" si="11"/>
        <v>14.580000000002697</v>
      </c>
    </row>
    <row r="335" spans="18:20" ht="13.5" thickBot="1">
      <c r="R335" s="8">
        <v>13.0000000000005</v>
      </c>
      <c r="S335" s="8">
        <f t="shared" si="10"/>
        <v>84.5000000000065</v>
      </c>
      <c r="T335" s="56">
        <f t="shared" si="11"/>
        <v>15.125000000002746</v>
      </c>
    </row>
    <row r="336" spans="18:20" ht="13.5" thickBot="1">
      <c r="R336" s="8">
        <v>13.1000000000005</v>
      </c>
      <c r="S336" s="8">
        <f t="shared" si="10"/>
        <v>85.80500000000656</v>
      </c>
      <c r="T336" s="56">
        <f t="shared" si="11"/>
        <v>15.680000000002803</v>
      </c>
    </row>
    <row r="337" spans="18:20" ht="13.5" thickBot="1">
      <c r="R337" s="8">
        <v>13.2000000000005</v>
      </c>
      <c r="S337" s="8">
        <f t="shared" si="10"/>
        <v>87.1200000000066</v>
      </c>
      <c r="T337" s="56">
        <f t="shared" si="11"/>
        <v>16.24500000000285</v>
      </c>
    </row>
    <row r="338" spans="18:20" ht="13.5" thickBot="1">
      <c r="R338" s="8">
        <v>13.3000000000005</v>
      </c>
      <c r="S338" s="8">
        <f t="shared" si="10"/>
        <v>88.44500000000664</v>
      </c>
      <c r="T338" s="56">
        <f t="shared" si="11"/>
        <v>16.8200000000029</v>
      </c>
    </row>
    <row r="339" spans="18:20" ht="13.5" thickBot="1">
      <c r="R339" s="8">
        <v>13.4000000000005</v>
      </c>
      <c r="S339" s="8">
        <f t="shared" si="10"/>
        <v>89.7800000000067</v>
      </c>
      <c r="T339" s="56">
        <f t="shared" si="11"/>
        <v>17.405000000002946</v>
      </c>
    </row>
    <row r="340" spans="18:20" ht="13.5" thickBot="1">
      <c r="R340" s="8">
        <v>13.5000000000005</v>
      </c>
      <c r="S340" s="8">
        <f t="shared" si="10"/>
        <v>91.12500000000674</v>
      </c>
      <c r="T340" s="56">
        <f t="shared" si="11"/>
        <v>18.000000000002995</v>
      </c>
    </row>
    <row r="341" spans="18:20" ht="13.5" thickBot="1">
      <c r="R341" s="8">
        <v>13.6000000000005</v>
      </c>
      <c r="S341" s="8">
        <f t="shared" si="10"/>
        <v>92.48000000000681</v>
      </c>
      <c r="T341" s="56">
        <f t="shared" si="11"/>
        <v>18.605000000003052</v>
      </c>
    </row>
    <row r="342" spans="18:20" ht="13.5" thickBot="1">
      <c r="R342" s="8">
        <v>13.7000000000005</v>
      </c>
      <c r="S342" s="8">
        <f t="shared" si="10"/>
        <v>93.84500000000685</v>
      </c>
      <c r="T342" s="56">
        <f t="shared" si="11"/>
        <v>19.2200000000031</v>
      </c>
    </row>
    <row r="343" spans="18:20" ht="13.5" thickBot="1">
      <c r="R343" s="8">
        <v>13.8000000000005</v>
      </c>
      <c r="S343" s="8">
        <f t="shared" si="10"/>
        <v>95.22000000000689</v>
      </c>
      <c r="T343" s="56">
        <f t="shared" si="11"/>
        <v>19.84500000000315</v>
      </c>
    </row>
    <row r="344" spans="18:20" ht="13.5" thickBot="1">
      <c r="R344" s="8">
        <v>13.9000000000005</v>
      </c>
      <c r="S344" s="8">
        <f t="shared" si="10"/>
        <v>96.60500000000694</v>
      </c>
      <c r="T344" s="56">
        <f t="shared" si="11"/>
        <v>20.480000000003198</v>
      </c>
    </row>
    <row r="345" spans="18:20" ht="13.5" thickBot="1">
      <c r="R345" s="8">
        <v>14.0000000000005</v>
      </c>
      <c r="S345" s="8">
        <f t="shared" si="10"/>
        <v>98.00000000000699</v>
      </c>
      <c r="T345" s="56">
        <f t="shared" si="11"/>
        <v>21.125000000003244</v>
      </c>
    </row>
    <row r="346" spans="18:20" ht="13.5" thickBot="1">
      <c r="R346" s="8">
        <v>14.1000000000005</v>
      </c>
      <c r="S346" s="8">
        <f t="shared" si="10"/>
        <v>99.40500000000706</v>
      </c>
      <c r="T346" s="56">
        <f t="shared" si="11"/>
        <v>21.780000000003305</v>
      </c>
    </row>
    <row r="347" spans="18:20" ht="13.5" thickBot="1">
      <c r="R347" s="8">
        <v>14.2000000000005</v>
      </c>
      <c r="S347" s="8">
        <f t="shared" si="10"/>
        <v>100.8200000000071</v>
      </c>
      <c r="T347" s="56">
        <f t="shared" si="11"/>
        <v>22.44500000000335</v>
      </c>
    </row>
    <row r="348" spans="18:20" ht="13.5" thickBot="1">
      <c r="R348" s="8">
        <v>14.3000000000005</v>
      </c>
      <c r="S348" s="8">
        <f t="shared" si="10"/>
        <v>102.24500000000715</v>
      </c>
      <c r="T348" s="56">
        <f t="shared" si="11"/>
        <v>23.120000000003397</v>
      </c>
    </row>
    <row r="349" spans="18:20" ht="13.5" thickBot="1">
      <c r="R349" s="8">
        <v>14.4000000000005</v>
      </c>
      <c r="S349" s="8">
        <f t="shared" si="10"/>
        <v>103.6800000000072</v>
      </c>
      <c r="T349" s="56">
        <f t="shared" si="11"/>
        <v>23.805000000003446</v>
      </c>
    </row>
    <row r="350" spans="18:20" ht="13.5" thickBot="1">
      <c r="R350" s="8">
        <v>14.5000000000005</v>
      </c>
      <c r="S350" s="8">
        <f t="shared" si="10"/>
        <v>105.12500000000723</v>
      </c>
      <c r="T350" s="56">
        <f t="shared" si="11"/>
        <v>24.500000000003496</v>
      </c>
    </row>
    <row r="351" spans="18:20" ht="13.5" thickBot="1">
      <c r="R351" s="8">
        <v>14.6000000000005</v>
      </c>
      <c r="S351" s="8">
        <f t="shared" si="10"/>
        <v>106.5800000000073</v>
      </c>
      <c r="T351" s="56">
        <f t="shared" si="11"/>
        <v>25.205000000003555</v>
      </c>
    </row>
    <row r="352" spans="18:20" ht="13.5" thickBot="1">
      <c r="R352" s="8">
        <v>14.7000000000005</v>
      </c>
      <c r="S352" s="8">
        <f t="shared" si="10"/>
        <v>108.04500000000735</v>
      </c>
      <c r="T352" s="56">
        <f t="shared" si="11"/>
        <v>25.9200000000036</v>
      </c>
    </row>
    <row r="353" spans="18:20" ht="13.5" thickBot="1">
      <c r="R353" s="8">
        <v>14.8000000000005</v>
      </c>
      <c r="S353" s="8">
        <f t="shared" si="10"/>
        <v>109.5200000000074</v>
      </c>
      <c r="T353" s="56">
        <f t="shared" si="11"/>
        <v>26.645000000003648</v>
      </c>
    </row>
    <row r="354" spans="18:20" ht="13.5" thickBot="1">
      <c r="R354" s="8">
        <v>14.9000000000005</v>
      </c>
      <c r="S354" s="8">
        <f t="shared" si="10"/>
        <v>111.00500000000744</v>
      </c>
      <c r="T354" s="56">
        <f t="shared" si="11"/>
        <v>27.380000000003697</v>
      </c>
    </row>
    <row r="355" spans="18:20" ht="13.5" thickBot="1">
      <c r="R355" s="8">
        <v>15.0000000000005</v>
      </c>
      <c r="S355" s="8">
        <f t="shared" si="10"/>
        <v>112.50000000000749</v>
      </c>
      <c r="T355" s="56">
        <f t="shared" si="11"/>
        <v>28.125000000003745</v>
      </c>
    </row>
    <row r="356" spans="18:20" ht="13.5" thickBot="1">
      <c r="R356" s="8">
        <v>15.1000000000005</v>
      </c>
      <c r="S356" s="8">
        <f t="shared" si="10"/>
        <v>114.00500000000756</v>
      </c>
      <c r="T356" s="56">
        <f t="shared" si="11"/>
        <v>28.880000000003804</v>
      </c>
    </row>
    <row r="357" spans="18:20" ht="13.5" thickBot="1">
      <c r="R357" s="8">
        <v>15.2000000000005</v>
      </c>
      <c r="S357" s="8">
        <f t="shared" si="10"/>
        <v>115.5200000000076</v>
      </c>
      <c r="T357" s="56">
        <f t="shared" si="11"/>
        <v>29.64500000000385</v>
      </c>
    </row>
    <row r="358" spans="18:20" ht="13.5" thickBot="1">
      <c r="R358" s="8">
        <v>15.3000000000005</v>
      </c>
      <c r="S358" s="8">
        <f t="shared" si="10"/>
        <v>117.04500000000765</v>
      </c>
      <c r="T358" s="56">
        <f t="shared" si="11"/>
        <v>30.4200000000039</v>
      </c>
    </row>
    <row r="359" spans="18:20" ht="13.5" thickBot="1">
      <c r="R359" s="8">
        <v>15.4000000000005</v>
      </c>
      <c r="S359" s="8">
        <f t="shared" si="10"/>
        <v>118.58000000000769</v>
      </c>
      <c r="T359" s="56">
        <f t="shared" si="11"/>
        <v>31.205000000003945</v>
      </c>
    </row>
    <row r="360" spans="18:20" ht="13.5" thickBot="1">
      <c r="R360" s="8">
        <v>15.5000000000005</v>
      </c>
      <c r="S360" s="8">
        <f t="shared" si="10"/>
        <v>120.12500000000773</v>
      </c>
      <c r="T360" s="56">
        <f t="shared" si="11"/>
        <v>32.00000000000399</v>
      </c>
    </row>
    <row r="361" spans="18:20" ht="13.5" thickBot="1">
      <c r="R361" s="8">
        <v>15.6000000000005</v>
      </c>
      <c r="S361" s="8">
        <f t="shared" si="10"/>
        <v>121.68000000000781</v>
      </c>
      <c r="T361" s="56">
        <f t="shared" si="11"/>
        <v>32.80500000000406</v>
      </c>
    </row>
    <row r="362" spans="18:20" ht="13.5" thickBot="1">
      <c r="R362" s="8">
        <v>15.7000000000005</v>
      </c>
      <c r="S362" s="8">
        <f t="shared" si="10"/>
        <v>123.24500000000785</v>
      </c>
      <c r="T362" s="56">
        <f t="shared" si="11"/>
        <v>33.620000000004104</v>
      </c>
    </row>
    <row r="363" spans="18:20" ht="13.5" thickBot="1">
      <c r="R363" s="8">
        <v>15.8000000000005</v>
      </c>
      <c r="S363" s="8">
        <f t="shared" si="10"/>
        <v>124.8200000000079</v>
      </c>
      <c r="T363" s="56">
        <f t="shared" si="11"/>
        <v>34.44500000000415</v>
      </c>
    </row>
    <row r="364" spans="18:20" ht="13.5" thickBot="1">
      <c r="R364" s="8">
        <v>15.9000000000005</v>
      </c>
      <c r="S364" s="8">
        <f t="shared" si="10"/>
        <v>126.40500000000795</v>
      </c>
      <c r="T364" s="56">
        <f t="shared" si="11"/>
        <v>35.28000000000419</v>
      </c>
    </row>
    <row r="365" spans="18:20" ht="13.5" thickBot="1">
      <c r="R365" s="8">
        <v>16.0000000000005</v>
      </c>
      <c r="S365" s="8">
        <f t="shared" si="10"/>
        <v>128.00000000000801</v>
      </c>
      <c r="T365" s="56">
        <f t="shared" si="11"/>
        <v>36.125000000004256</v>
      </c>
    </row>
    <row r="366" spans="18:20" ht="13.5" thickBot="1">
      <c r="R366" s="8">
        <v>16.1000000000005</v>
      </c>
      <c r="S366" s="8">
        <f t="shared" si="10"/>
        <v>129.60500000000803</v>
      </c>
      <c r="T366" s="56">
        <f t="shared" si="11"/>
        <v>36.98000000000429</v>
      </c>
    </row>
    <row r="367" spans="18:20" ht="13.5" thickBot="1">
      <c r="R367" s="8">
        <v>16.2000000000005</v>
      </c>
      <c r="S367" s="8">
        <f t="shared" si="10"/>
        <v>131.2200000000081</v>
      </c>
      <c r="T367" s="56">
        <f t="shared" si="11"/>
        <v>37.845000000004354</v>
      </c>
    </row>
    <row r="368" spans="18:20" ht="13.5" thickBot="1">
      <c r="R368" s="8">
        <v>16.3000000000005</v>
      </c>
      <c r="S368" s="8">
        <f t="shared" si="10"/>
        <v>132.84500000000818</v>
      </c>
      <c r="T368" s="56">
        <f t="shared" si="11"/>
        <v>38.72000000000441</v>
      </c>
    </row>
    <row r="369" spans="18:20" ht="13.5" thickBot="1">
      <c r="R369" s="8">
        <v>16.4000000000005</v>
      </c>
      <c r="S369" s="8">
        <f t="shared" si="10"/>
        <v>134.4800000000082</v>
      </c>
      <c r="T369" s="56">
        <f t="shared" si="11"/>
        <v>39.605000000004445</v>
      </c>
    </row>
    <row r="370" spans="18:20" ht="13.5" thickBot="1">
      <c r="R370" s="8">
        <v>16.5000000000005</v>
      </c>
      <c r="S370" s="8">
        <f t="shared" si="10"/>
        <v>136.12500000000827</v>
      </c>
      <c r="T370" s="56">
        <f t="shared" si="11"/>
        <v>40.500000000004505</v>
      </c>
    </row>
    <row r="371" spans="18:20" ht="13.5" thickBot="1">
      <c r="R371" s="8">
        <v>16.6000000000005</v>
      </c>
      <c r="S371" s="8">
        <f t="shared" si="10"/>
        <v>137.78000000000827</v>
      </c>
      <c r="T371" s="56">
        <f t="shared" si="11"/>
        <v>41.40500000000454</v>
      </c>
    </row>
    <row r="372" spans="18:20" ht="13.5" thickBot="1">
      <c r="R372" s="8">
        <v>16.7000000000005</v>
      </c>
      <c r="S372" s="8">
        <f t="shared" si="10"/>
        <v>139.44500000000835</v>
      </c>
      <c r="T372" s="56">
        <f t="shared" si="11"/>
        <v>42.320000000004605</v>
      </c>
    </row>
    <row r="373" spans="18:20" ht="13.5" thickBot="1">
      <c r="R373" s="8">
        <v>16.8000000000005</v>
      </c>
      <c r="S373" s="8">
        <f t="shared" si="10"/>
        <v>141.12000000000842</v>
      </c>
      <c r="T373" s="56">
        <f t="shared" si="11"/>
        <v>43.245000000004666</v>
      </c>
    </row>
    <row r="374" spans="18:20" ht="13.5" thickBot="1">
      <c r="R374" s="8">
        <v>16.9000000000005</v>
      </c>
      <c r="S374" s="8">
        <f t="shared" si="10"/>
        <v>142.80500000000845</v>
      </c>
      <c r="T374" s="56">
        <f t="shared" si="11"/>
        <v>44.180000000004696</v>
      </c>
    </row>
    <row r="375" spans="18:20" ht="13.5" thickBot="1">
      <c r="R375" s="8">
        <v>17.0000000000005</v>
      </c>
      <c r="S375" s="8">
        <f t="shared" si="10"/>
        <v>144.50000000000853</v>
      </c>
      <c r="T375" s="56">
        <f t="shared" si="11"/>
        <v>45.12500000000476</v>
      </c>
    </row>
    <row r="376" spans="18:20" ht="13.5" thickBot="1">
      <c r="R376" s="8">
        <v>17.1000000000005</v>
      </c>
      <c r="S376" s="8">
        <f t="shared" si="10"/>
        <v>146.20500000000854</v>
      </c>
      <c r="T376" s="56">
        <f t="shared" si="11"/>
        <v>46.08000000000479</v>
      </c>
    </row>
    <row r="377" spans="18:20" ht="13.5" thickBot="1">
      <c r="R377" s="8">
        <v>17.2000000000005</v>
      </c>
      <c r="S377" s="8">
        <f t="shared" si="10"/>
        <v>147.9200000000086</v>
      </c>
      <c r="T377" s="56">
        <f t="shared" si="11"/>
        <v>47.045000000004855</v>
      </c>
    </row>
    <row r="378" spans="18:20" ht="13.5" thickBot="1">
      <c r="R378" s="8">
        <v>17.3000000000005</v>
      </c>
      <c r="S378" s="8">
        <f t="shared" si="10"/>
        <v>149.64500000000868</v>
      </c>
      <c r="T378" s="56">
        <f t="shared" si="11"/>
        <v>48.02000000000491</v>
      </c>
    </row>
    <row r="379" spans="18:20" ht="13.5" thickBot="1">
      <c r="R379" s="8">
        <v>17.4000000000005</v>
      </c>
      <c r="S379" s="8">
        <f t="shared" si="10"/>
        <v>151.3800000000087</v>
      </c>
      <c r="T379" s="56">
        <f t="shared" si="11"/>
        <v>49.00500000000495</v>
      </c>
    </row>
    <row r="380" spans="18:20" ht="13.5" thickBot="1">
      <c r="R380" s="8">
        <v>17.5000000000005</v>
      </c>
      <c r="S380" s="8">
        <f t="shared" si="10"/>
        <v>153.12500000000875</v>
      </c>
      <c r="T380" s="56">
        <f t="shared" si="11"/>
        <v>50.00000000000501</v>
      </c>
    </row>
    <row r="381" spans="18:20" ht="13.5" thickBot="1">
      <c r="R381" s="8">
        <v>17.6000000000005</v>
      </c>
      <c r="S381" s="8">
        <f t="shared" si="10"/>
        <v>154.88000000000878</v>
      </c>
      <c r="T381" s="56">
        <f t="shared" si="11"/>
        <v>51.00500000000504</v>
      </c>
    </row>
    <row r="382" spans="18:20" ht="13.5" thickBot="1">
      <c r="R382" s="8">
        <v>17.7000000000005</v>
      </c>
      <c r="S382" s="8">
        <f t="shared" si="10"/>
        <v>156.64500000000885</v>
      </c>
      <c r="T382" s="56">
        <f t="shared" si="11"/>
        <v>52.020000000005105</v>
      </c>
    </row>
    <row r="383" spans="18:20" ht="13.5" thickBot="1">
      <c r="R383" s="8">
        <v>17.8000000000005</v>
      </c>
      <c r="S383" s="8">
        <f t="shared" si="10"/>
        <v>158.42000000000894</v>
      </c>
      <c r="T383" s="56">
        <f t="shared" si="11"/>
        <v>53.04500000000517</v>
      </c>
    </row>
    <row r="384" spans="18:20" ht="13.5" thickBot="1">
      <c r="R384" s="8">
        <v>17.9000000000005</v>
      </c>
      <c r="S384" s="8">
        <f t="shared" si="10"/>
        <v>160.20500000000894</v>
      </c>
      <c r="T384" s="56">
        <f t="shared" si="11"/>
        <v>54.08000000000519</v>
      </c>
    </row>
    <row r="385" spans="18:20" ht="13.5" thickBot="1">
      <c r="R385" s="8">
        <v>18.0000000000005</v>
      </c>
      <c r="S385" s="8">
        <f t="shared" si="10"/>
        <v>162.000000000009</v>
      </c>
      <c r="T385" s="56">
        <f t="shared" si="11"/>
        <v>55.12500000000526</v>
      </c>
    </row>
    <row r="386" spans="18:20" ht="13.5" thickBot="1">
      <c r="R386" s="8">
        <v>18.1000000000005</v>
      </c>
      <c r="S386" s="8">
        <f t="shared" si="10"/>
        <v>163.80500000000902</v>
      </c>
      <c r="T386" s="56">
        <f t="shared" si="11"/>
        <v>56.180000000005286</v>
      </c>
    </row>
    <row r="387" spans="18:20" ht="13.5" thickBot="1">
      <c r="R387" s="8">
        <v>18.2000000000005</v>
      </c>
      <c r="S387" s="8">
        <f t="shared" si="10"/>
        <v>165.6200000000091</v>
      </c>
      <c r="T387" s="56">
        <f t="shared" si="11"/>
        <v>57.245000000005355</v>
      </c>
    </row>
    <row r="388" spans="18:20" ht="13.5" thickBot="1">
      <c r="R388" s="8">
        <v>18.3000000000005</v>
      </c>
      <c r="S388" s="8">
        <f t="shared" si="10"/>
        <v>167.44500000000917</v>
      </c>
      <c r="T388" s="56">
        <f t="shared" si="11"/>
        <v>58.320000000005415</v>
      </c>
    </row>
    <row r="389" spans="18:20" ht="13.5" thickBot="1">
      <c r="R389" s="8">
        <v>18.4000000000005</v>
      </c>
      <c r="S389" s="8">
        <f aca="true" t="shared" si="12" ref="S389:S405">$B$2*$R389*$R389</f>
        <v>169.28000000000918</v>
      </c>
      <c r="T389" s="56">
        <f t="shared" si="11"/>
        <v>59.405000000005444</v>
      </c>
    </row>
    <row r="390" spans="18:20" ht="13.5" thickBot="1">
      <c r="R390" s="8">
        <v>18.5000000000005</v>
      </c>
      <c r="S390" s="8">
        <f t="shared" si="12"/>
        <v>171.12500000000927</v>
      </c>
      <c r="T390" s="56">
        <f aca="true" t="shared" si="13" ref="T390:T405">$B$4*($R390-$E$4)^2</f>
        <v>60.500000000005514</v>
      </c>
    </row>
    <row r="391" spans="18:20" ht="13.5" thickBot="1">
      <c r="R391" s="8">
        <v>18.6000000000005</v>
      </c>
      <c r="S391" s="8">
        <f t="shared" si="12"/>
        <v>172.98000000000928</v>
      </c>
      <c r="T391" s="56">
        <f t="shared" si="13"/>
        <v>61.60500000000554</v>
      </c>
    </row>
    <row r="392" spans="18:20" ht="13.5" thickBot="1">
      <c r="R392" s="8">
        <v>18.7000000000005</v>
      </c>
      <c r="S392" s="8">
        <f t="shared" si="12"/>
        <v>174.84500000000935</v>
      </c>
      <c r="T392" s="56">
        <f t="shared" si="13"/>
        <v>62.720000000005605</v>
      </c>
    </row>
    <row r="393" spans="18:20" ht="13.5" thickBot="1">
      <c r="R393" s="8">
        <v>18.8000000000006</v>
      </c>
      <c r="S393" s="8">
        <f t="shared" si="12"/>
        <v>176.7200000000113</v>
      </c>
      <c r="T393" s="56">
        <f t="shared" si="13"/>
        <v>63.84500000000679</v>
      </c>
    </row>
    <row r="394" spans="18:20" ht="13.5" thickBot="1">
      <c r="R394" s="8">
        <v>18.9000000000006</v>
      </c>
      <c r="S394" s="8">
        <f t="shared" si="12"/>
        <v>178.60500000001133</v>
      </c>
      <c r="T394" s="56">
        <f t="shared" si="13"/>
        <v>64.98000000000683</v>
      </c>
    </row>
    <row r="395" spans="18:20" ht="13.5" thickBot="1">
      <c r="R395" s="8">
        <v>19.0000000000006</v>
      </c>
      <c r="S395" s="8">
        <f t="shared" si="12"/>
        <v>180.5000000000114</v>
      </c>
      <c r="T395" s="56">
        <f t="shared" si="13"/>
        <v>66.1250000000069</v>
      </c>
    </row>
    <row r="396" spans="18:20" ht="13.5" thickBot="1">
      <c r="R396" s="8">
        <v>19.1000000000006</v>
      </c>
      <c r="S396" s="8">
        <f t="shared" si="12"/>
        <v>182.40500000001143</v>
      </c>
      <c r="T396" s="56">
        <f t="shared" si="13"/>
        <v>67.28000000000694</v>
      </c>
    </row>
    <row r="397" spans="18:20" ht="13.5" thickBot="1">
      <c r="R397" s="8">
        <v>19.2000000000006</v>
      </c>
      <c r="S397" s="8">
        <f t="shared" si="12"/>
        <v>184.3200000000115</v>
      </c>
      <c r="T397" s="56">
        <f t="shared" si="13"/>
        <v>68.44500000000701</v>
      </c>
    </row>
    <row r="398" spans="18:20" ht="13.5" thickBot="1">
      <c r="R398" s="8">
        <v>19.3000000000006</v>
      </c>
      <c r="S398" s="8">
        <f t="shared" si="12"/>
        <v>186.2450000000116</v>
      </c>
      <c r="T398" s="56">
        <f t="shared" si="13"/>
        <v>69.6200000000071</v>
      </c>
    </row>
    <row r="399" spans="18:20" ht="13.5" thickBot="1">
      <c r="R399" s="8">
        <v>19.4000000000006</v>
      </c>
      <c r="S399" s="8">
        <f t="shared" si="12"/>
        <v>188.18000000001163</v>
      </c>
      <c r="T399" s="56">
        <f t="shared" si="13"/>
        <v>70.80500000000713</v>
      </c>
    </row>
    <row r="400" spans="18:20" ht="13.5" thickBot="1">
      <c r="R400" s="8">
        <v>19.5000000000006</v>
      </c>
      <c r="S400" s="8">
        <f t="shared" si="12"/>
        <v>190.1250000000117</v>
      </c>
      <c r="T400" s="56">
        <f t="shared" si="13"/>
        <v>72.0000000000072</v>
      </c>
    </row>
    <row r="401" spans="18:20" ht="13.5" thickBot="1">
      <c r="R401" s="8">
        <v>19.6000000000006</v>
      </c>
      <c r="S401" s="8">
        <f t="shared" si="12"/>
        <v>192.08000000001172</v>
      </c>
      <c r="T401" s="56">
        <f t="shared" si="13"/>
        <v>73.20500000000725</v>
      </c>
    </row>
    <row r="402" spans="18:20" ht="13.5" thickBot="1">
      <c r="R402" s="8">
        <v>19.7000000000006</v>
      </c>
      <c r="S402" s="8">
        <f t="shared" si="12"/>
        <v>194.0450000000118</v>
      </c>
      <c r="T402" s="56">
        <f t="shared" si="13"/>
        <v>74.42000000000732</v>
      </c>
    </row>
    <row r="403" spans="18:20" ht="13.5" thickBot="1">
      <c r="R403" s="8">
        <v>19.8000000000006</v>
      </c>
      <c r="S403" s="8">
        <f t="shared" si="12"/>
        <v>196.0200000000119</v>
      </c>
      <c r="T403" s="56">
        <f t="shared" si="13"/>
        <v>75.6450000000074</v>
      </c>
    </row>
    <row r="404" spans="18:20" ht="13.5" thickBot="1">
      <c r="R404" s="8">
        <v>19.9000000000006</v>
      </c>
      <c r="S404" s="8">
        <f t="shared" si="12"/>
        <v>198.00500000001193</v>
      </c>
      <c r="T404" s="56">
        <f t="shared" si="13"/>
        <v>76.88000000000743</v>
      </c>
    </row>
    <row r="405" spans="18:20" ht="13.5" thickBot="1">
      <c r="R405" s="8">
        <v>20.0000000000006</v>
      </c>
      <c r="S405" s="8">
        <f t="shared" si="12"/>
        <v>200.000000000012</v>
      </c>
      <c r="T405" s="56">
        <f t="shared" si="13"/>
        <v>78.1250000000075</v>
      </c>
    </row>
  </sheetData>
  <sheetProtection/>
  <mergeCells count="14">
    <mergeCell ref="G1:Q1"/>
    <mergeCell ref="I2:N2"/>
    <mergeCell ref="A16:D16"/>
    <mergeCell ref="A23:B23"/>
    <mergeCell ref="A17:D17"/>
    <mergeCell ref="A19:D19"/>
    <mergeCell ref="A21:D21"/>
    <mergeCell ref="A22:B22"/>
    <mergeCell ref="R2:S2"/>
    <mergeCell ref="A7:F7"/>
    <mergeCell ref="A11:D11"/>
    <mergeCell ref="A12:D12"/>
    <mergeCell ref="A14:D14"/>
    <mergeCell ref="A24:D24"/>
  </mergeCells>
  <printOptions/>
  <pageMargins left="0.75" right="0.75" top="1" bottom="1" header="0.5" footer="0.5"/>
  <pageSetup orientation="portrait" paperSize="9"/>
  <drawing r:id="rId4"/>
  <legacyDrawing r:id="rId3"/>
  <oleObjects>
    <oleObject progId="Equation.3" shapeId="403828" r:id="rId2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5"/>
  <dimension ref="A1:BH405"/>
  <sheetViews>
    <sheetView zoomScale="75" zoomScaleNormal="75" zoomScalePageLayoutView="0" workbookViewId="0" topLeftCell="A1">
      <selection activeCell="D15" sqref="D15"/>
    </sheetView>
  </sheetViews>
  <sheetFormatPr defaultColWidth="9.00390625" defaultRowHeight="12.75"/>
  <cols>
    <col min="1" max="1" width="7.25390625" style="1" customWidth="1"/>
    <col min="2" max="2" width="9.375" style="1" customWidth="1"/>
    <col min="3" max="3" width="6.375" style="17" customWidth="1"/>
    <col min="4" max="4" width="3.25390625" style="1" customWidth="1"/>
    <col min="5" max="5" width="9.125" style="1" customWidth="1"/>
    <col min="6" max="6" width="8.875" style="1" customWidth="1"/>
    <col min="7" max="7" width="9.125" style="1" customWidth="1"/>
    <col min="8" max="8" width="9.25390625" style="1" customWidth="1"/>
    <col min="9" max="9" width="9.75390625" style="1" customWidth="1"/>
    <col min="10" max="10" width="9.125" style="1" customWidth="1"/>
    <col min="11" max="11" width="8.125" style="1" customWidth="1"/>
    <col min="12" max="12" width="8.00390625" style="1" customWidth="1"/>
    <col min="13" max="13" width="21.625" style="1" customWidth="1"/>
    <col min="14" max="16" width="15.00390625" style="1" customWidth="1"/>
    <col min="17" max="17" width="15.875" style="1" customWidth="1"/>
    <col min="18" max="18" width="8.625" style="1" customWidth="1"/>
    <col min="19" max="19" width="10.875" style="1" customWidth="1"/>
    <col min="20" max="20" width="9.125" style="1" customWidth="1"/>
    <col min="21" max="21" width="23.75390625" style="1" bestFit="1" customWidth="1"/>
    <col min="22" max="16384" width="9.125" style="1" customWidth="1"/>
  </cols>
  <sheetData>
    <row r="1" spans="1:60" s="6" customFormat="1" ht="20.25" customHeight="1" thickBot="1" thickTop="1">
      <c r="A1" s="24"/>
      <c r="B1" s="23" t="s">
        <v>7</v>
      </c>
      <c r="C1" s="24"/>
      <c r="D1" s="23"/>
      <c r="E1" s="24"/>
      <c r="F1" s="44"/>
      <c r="G1" s="117" t="s">
        <v>17</v>
      </c>
      <c r="H1" s="117"/>
      <c r="I1" s="117"/>
      <c r="J1" s="117"/>
      <c r="K1" s="117"/>
      <c r="L1" s="117"/>
      <c r="M1" s="117"/>
      <c r="N1" s="117"/>
      <c r="O1" s="117"/>
      <c r="P1" s="117"/>
      <c r="Q1" s="118"/>
      <c r="R1" s="25"/>
      <c r="S1" s="25"/>
      <c r="T1" s="25"/>
      <c r="U1" s="25"/>
      <c r="V1" s="25"/>
      <c r="W1" s="25"/>
      <c r="X1" s="25"/>
      <c r="Y1" s="25"/>
      <c r="Z1" s="25"/>
      <c r="AA1" s="25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</row>
    <row r="2" spans="1:21" ht="25.5" customHeight="1" thickBot="1">
      <c r="A2" s="22" t="s">
        <v>2</v>
      </c>
      <c r="B2" s="5">
        <f>($B$3/2)-10</f>
        <v>0.5</v>
      </c>
      <c r="C2" s="16" t="s">
        <v>8</v>
      </c>
      <c r="D2" s="45"/>
      <c r="E2" s="46"/>
      <c r="F2" s="47"/>
      <c r="H2" s="30"/>
      <c r="I2" s="119" t="str">
        <f>IF($B$2&lt;&gt;0,IF($B$2&gt;0,"Ramiona parabol   skierowane do góry","Ramiona paraboli skierowane do dołu"),"Są to funkcje liniowe")</f>
        <v>Ramiona parabol   skierowane do góry</v>
      </c>
      <c r="J2" s="120"/>
      <c r="K2" s="120"/>
      <c r="L2" s="120"/>
      <c r="M2" s="120"/>
      <c r="N2" s="121"/>
      <c r="O2" s="72"/>
      <c r="P2" s="72"/>
      <c r="R2" s="108" t="s">
        <v>3</v>
      </c>
      <c r="S2" s="108"/>
      <c r="T2" s="20"/>
      <c r="U2" s="17"/>
    </row>
    <row r="3" spans="1:22" ht="21" customHeight="1" thickBot="1">
      <c r="A3" s="2"/>
      <c r="B3" s="21">
        <v>21</v>
      </c>
      <c r="C3" s="18"/>
      <c r="D3" s="15"/>
      <c r="E3" s="54" t="s">
        <v>16</v>
      </c>
      <c r="F3" s="4"/>
      <c r="G3" s="30"/>
      <c r="H3" s="30"/>
      <c r="I3" s="30"/>
      <c r="J3" s="30"/>
      <c r="Q3" s="101" t="s">
        <v>7</v>
      </c>
      <c r="R3" s="7" t="s">
        <v>1</v>
      </c>
      <c r="S3" s="7" t="s">
        <v>0</v>
      </c>
      <c r="T3" s="55"/>
      <c r="U3" s="9"/>
      <c r="V3" s="12"/>
    </row>
    <row r="4" spans="1:20" s="52" customFormat="1" ht="29.25" customHeight="1" thickBot="1">
      <c r="A4" s="57" t="s">
        <v>2</v>
      </c>
      <c r="B4" s="49">
        <f>($B$3/2)-10</f>
        <v>0.5</v>
      </c>
      <c r="C4" s="58" t="s">
        <v>15</v>
      </c>
      <c r="D4" s="50" t="s">
        <v>14</v>
      </c>
      <c r="E4" s="49">
        <f>($E$5/2)-15</f>
        <v>-10</v>
      </c>
      <c r="F4" s="51"/>
      <c r="R4" s="53">
        <v>-20</v>
      </c>
      <c r="S4" s="53">
        <f>$B$2*$R4*$R4</f>
        <v>200</v>
      </c>
      <c r="T4" s="56">
        <f>$B$4*($R4)^2+$E$4</f>
        <v>190</v>
      </c>
    </row>
    <row r="5" spans="1:21" ht="18" customHeight="1" thickBot="1">
      <c r="A5" s="48"/>
      <c r="B5" s="45"/>
      <c r="C5" s="35"/>
      <c r="D5" s="36"/>
      <c r="E5" s="70">
        <v>10</v>
      </c>
      <c r="Q5" s="101" t="s">
        <v>16</v>
      </c>
      <c r="R5" s="8">
        <v>-19.9</v>
      </c>
      <c r="S5" s="8">
        <f aca="true" t="shared" si="0" ref="S5:S68">$B$2*$R5*$R5</f>
        <v>198.00499999999997</v>
      </c>
      <c r="T5" s="56">
        <f aca="true" t="shared" si="1" ref="T5:T68">$B$4*($R5)^2+$E$4</f>
        <v>188.00499999999997</v>
      </c>
      <c r="U5" s="9"/>
    </row>
    <row r="6" spans="1:20" ht="22.5" customHeight="1" thickBot="1">
      <c r="A6" s="26"/>
      <c r="B6" s="3"/>
      <c r="C6" s="28"/>
      <c r="D6" s="36"/>
      <c r="R6" s="8">
        <v>-19.8</v>
      </c>
      <c r="S6" s="8">
        <f t="shared" si="0"/>
        <v>196.02</v>
      </c>
      <c r="T6" s="56">
        <f t="shared" si="1"/>
        <v>186.02</v>
      </c>
    </row>
    <row r="7" spans="1:20" ht="18" customHeight="1" thickBot="1">
      <c r="A7" s="109" t="s">
        <v>18</v>
      </c>
      <c r="B7" s="109"/>
      <c r="C7" s="109"/>
      <c r="D7" s="109"/>
      <c r="E7" s="109"/>
      <c r="F7" s="109"/>
      <c r="R7" s="8">
        <v>-19.7</v>
      </c>
      <c r="S7" s="8">
        <f t="shared" si="0"/>
        <v>194.045</v>
      </c>
      <c r="T7" s="56">
        <f t="shared" si="1"/>
        <v>184.045</v>
      </c>
    </row>
    <row r="8" spans="1:20" ht="21" customHeight="1" thickBot="1">
      <c r="A8" s="59" t="s">
        <v>6</v>
      </c>
      <c r="B8" s="61">
        <v>0</v>
      </c>
      <c r="C8" s="61">
        <f>$E$4</f>
        <v>-10</v>
      </c>
      <c r="D8" s="60" t="s">
        <v>4</v>
      </c>
      <c r="R8" s="8">
        <v>-19.6</v>
      </c>
      <c r="S8" s="8">
        <f t="shared" si="0"/>
        <v>192.08000000000004</v>
      </c>
      <c r="T8" s="56">
        <f t="shared" si="1"/>
        <v>182.08000000000004</v>
      </c>
    </row>
    <row r="9" spans="1:20" ht="20.25" thickBot="1">
      <c r="A9" s="37"/>
      <c r="B9" s="26"/>
      <c r="C9" s="29"/>
      <c r="D9" s="29"/>
      <c r="R9" s="8">
        <v>-19.5</v>
      </c>
      <c r="S9" s="8">
        <f t="shared" si="0"/>
        <v>190.125</v>
      </c>
      <c r="T9" s="56">
        <f t="shared" si="1"/>
        <v>180.125</v>
      </c>
    </row>
    <row r="10" spans="1:20" ht="20.25" thickBot="1">
      <c r="A10" s="37"/>
      <c r="B10" s="26"/>
      <c r="C10" s="29"/>
      <c r="D10" s="35"/>
      <c r="R10" s="8">
        <v>-19.4</v>
      </c>
      <c r="S10" s="8">
        <f t="shared" si="0"/>
        <v>188.17999999999998</v>
      </c>
      <c r="T10" s="56">
        <f t="shared" si="1"/>
        <v>178.17999999999998</v>
      </c>
    </row>
    <row r="11" spans="1:20" ht="18.75" customHeight="1" thickBot="1">
      <c r="A11" s="110"/>
      <c r="B11" s="110"/>
      <c r="C11" s="110"/>
      <c r="D11" s="110"/>
      <c r="Q11" s="99">
        <f>IF(B2=0,50,0)</f>
        <v>0</v>
      </c>
      <c r="R11" s="8">
        <v>-19.3</v>
      </c>
      <c r="S11" s="8">
        <f t="shared" si="0"/>
        <v>186.245</v>
      </c>
      <c r="T11" s="56">
        <f t="shared" si="1"/>
        <v>176.245</v>
      </c>
    </row>
    <row r="12" spans="1:20" ht="13.5" thickBot="1">
      <c r="A12" s="111"/>
      <c r="B12" s="111"/>
      <c r="C12" s="111"/>
      <c r="D12" s="111"/>
      <c r="Q12" s="99">
        <f>IF(B4=0,50,C8)</f>
        <v>-10</v>
      </c>
      <c r="R12" s="8">
        <v>-19.2</v>
      </c>
      <c r="S12" s="8">
        <f t="shared" si="0"/>
        <v>184.32</v>
      </c>
      <c r="T12" s="56">
        <f t="shared" si="1"/>
        <v>174.32</v>
      </c>
    </row>
    <row r="13" spans="1:20" ht="19.5" customHeight="1" thickBot="1">
      <c r="A13" s="38"/>
      <c r="B13" s="31"/>
      <c r="C13" s="32"/>
      <c r="D13" s="36"/>
      <c r="R13" s="8">
        <v>-19.1</v>
      </c>
      <c r="S13" s="8">
        <f t="shared" si="0"/>
        <v>182.40500000000003</v>
      </c>
      <c r="T13" s="56">
        <f t="shared" si="1"/>
        <v>172.40500000000003</v>
      </c>
    </row>
    <row r="14" spans="1:20" ht="12.75" customHeight="1" thickBot="1">
      <c r="A14" s="111"/>
      <c r="B14" s="111"/>
      <c r="C14" s="111"/>
      <c r="D14" s="111"/>
      <c r="R14" s="8">
        <v>-19</v>
      </c>
      <c r="S14" s="8">
        <f t="shared" si="0"/>
        <v>180.5</v>
      </c>
      <c r="T14" s="56">
        <f t="shared" si="1"/>
        <v>170.5</v>
      </c>
    </row>
    <row r="15" spans="1:20" ht="21.75" customHeight="1" thickBot="1">
      <c r="A15" s="33"/>
      <c r="B15" s="33"/>
      <c r="C15" s="34"/>
      <c r="D15" s="36"/>
      <c r="R15" s="8">
        <v>-18.9</v>
      </c>
      <c r="S15" s="8">
        <f t="shared" si="0"/>
        <v>178.60499999999996</v>
      </c>
      <c r="T15" s="56">
        <f t="shared" si="1"/>
        <v>168.60499999999996</v>
      </c>
    </row>
    <row r="16" spans="1:20" ht="16.5" thickBot="1">
      <c r="A16" s="110"/>
      <c r="B16" s="110"/>
      <c r="C16" s="110"/>
      <c r="D16" s="110"/>
      <c r="R16" s="8">
        <v>-18.8</v>
      </c>
      <c r="S16" s="8">
        <f t="shared" si="0"/>
        <v>176.72000000000003</v>
      </c>
      <c r="T16" s="56">
        <f t="shared" si="1"/>
        <v>166.72000000000003</v>
      </c>
    </row>
    <row r="17" spans="1:20" ht="12" customHeight="1" thickBot="1">
      <c r="A17" s="111"/>
      <c r="B17" s="111"/>
      <c r="C17" s="111"/>
      <c r="D17" s="111"/>
      <c r="R17" s="8">
        <v>-18.7</v>
      </c>
      <c r="S17" s="8">
        <f t="shared" si="0"/>
        <v>174.845</v>
      </c>
      <c r="T17" s="56">
        <f t="shared" si="1"/>
        <v>164.845</v>
      </c>
    </row>
    <row r="18" spans="1:20" ht="17.25" customHeight="1" thickBot="1">
      <c r="A18" s="26"/>
      <c r="B18" s="33"/>
      <c r="C18" s="32"/>
      <c r="D18" s="36"/>
      <c r="R18" s="8">
        <v>-18.6</v>
      </c>
      <c r="S18" s="8">
        <f t="shared" si="0"/>
        <v>172.98000000000002</v>
      </c>
      <c r="T18" s="56">
        <f t="shared" si="1"/>
        <v>162.98000000000002</v>
      </c>
    </row>
    <row r="19" spans="1:20" ht="15.75" customHeight="1" thickBot="1">
      <c r="A19" s="111"/>
      <c r="B19" s="111"/>
      <c r="C19" s="111"/>
      <c r="D19" s="111"/>
      <c r="R19" s="8">
        <v>-18.5</v>
      </c>
      <c r="S19" s="8">
        <f t="shared" si="0"/>
        <v>171.125</v>
      </c>
      <c r="T19" s="56">
        <f t="shared" si="1"/>
        <v>161.125</v>
      </c>
    </row>
    <row r="20" spans="1:20" ht="17.25" customHeight="1" thickBot="1">
      <c r="A20" s="33"/>
      <c r="B20" s="33"/>
      <c r="C20" s="34"/>
      <c r="D20" s="36"/>
      <c r="R20" s="8">
        <v>-18.4</v>
      </c>
      <c r="S20" s="8">
        <f t="shared" si="0"/>
        <v>169.27999999999997</v>
      </c>
      <c r="T20" s="56">
        <f t="shared" si="1"/>
        <v>159.27999999999997</v>
      </c>
    </row>
    <row r="21" spans="1:20" ht="17.25" customHeight="1" thickBot="1">
      <c r="A21" s="114"/>
      <c r="B21" s="114"/>
      <c r="C21" s="114"/>
      <c r="D21" s="114"/>
      <c r="R21" s="8"/>
      <c r="S21" s="8">
        <f t="shared" si="0"/>
        <v>0</v>
      </c>
      <c r="T21" s="56">
        <f t="shared" si="1"/>
        <v>-10</v>
      </c>
    </row>
    <row r="22" spans="1:20" ht="16.5" thickBot="1">
      <c r="A22" s="112"/>
      <c r="B22" s="112"/>
      <c r="C22" s="39"/>
      <c r="D22" s="26"/>
      <c r="R22" s="8">
        <v>-18.3</v>
      </c>
      <c r="S22" s="8">
        <f t="shared" si="0"/>
        <v>167.44500000000002</v>
      </c>
      <c r="T22" s="56">
        <f t="shared" si="1"/>
        <v>157.44500000000002</v>
      </c>
    </row>
    <row r="23" spans="1:20" ht="20.25" customHeight="1" thickBot="1">
      <c r="A23" s="113"/>
      <c r="B23" s="113"/>
      <c r="C23" s="40"/>
      <c r="D23" s="36"/>
      <c r="R23" s="8">
        <v>-18.2</v>
      </c>
      <c r="S23" s="8">
        <f t="shared" si="0"/>
        <v>165.61999999999998</v>
      </c>
      <c r="T23" s="56">
        <f t="shared" si="1"/>
        <v>155.61999999999998</v>
      </c>
    </row>
    <row r="24" spans="1:20" ht="13.5" thickBot="1">
      <c r="A24" s="112"/>
      <c r="B24" s="112"/>
      <c r="C24" s="112"/>
      <c r="D24" s="112"/>
      <c r="R24" s="8">
        <v>-18.1</v>
      </c>
      <c r="S24" s="8">
        <f t="shared" si="0"/>
        <v>163.80500000000004</v>
      </c>
      <c r="T24" s="56">
        <f t="shared" si="1"/>
        <v>153.80500000000004</v>
      </c>
    </row>
    <row r="25" spans="1:20" ht="14.25" customHeight="1" thickBot="1">
      <c r="A25" s="116"/>
      <c r="B25" s="116"/>
      <c r="C25" s="116"/>
      <c r="D25" s="116"/>
      <c r="R25" s="8">
        <v>-18</v>
      </c>
      <c r="S25" s="8">
        <f t="shared" si="0"/>
        <v>162</v>
      </c>
      <c r="T25" s="56">
        <f t="shared" si="1"/>
        <v>152</v>
      </c>
    </row>
    <row r="26" spans="1:20" ht="16.5" thickBot="1">
      <c r="A26" s="41"/>
      <c r="B26" s="41"/>
      <c r="C26" s="42"/>
      <c r="D26" s="43"/>
      <c r="R26" s="8">
        <v>-17.9</v>
      </c>
      <c r="S26" s="8">
        <f t="shared" si="0"/>
        <v>160.20499999999998</v>
      </c>
      <c r="T26" s="56">
        <f t="shared" si="1"/>
        <v>150.20499999999998</v>
      </c>
    </row>
    <row r="27" spans="1:20" ht="13.5" thickBot="1">
      <c r="A27" s="36"/>
      <c r="B27" s="36"/>
      <c r="C27" s="14"/>
      <c r="D27" s="36"/>
      <c r="R27" s="8">
        <v>-17.8</v>
      </c>
      <c r="S27" s="8">
        <f t="shared" si="0"/>
        <v>158.42000000000002</v>
      </c>
      <c r="T27" s="56">
        <f t="shared" si="1"/>
        <v>148.42000000000002</v>
      </c>
    </row>
    <row r="28" spans="3:20" ht="13.5" thickBot="1">
      <c r="C28" s="14"/>
      <c r="D28" s="27"/>
      <c r="R28" s="8">
        <v>-17.7</v>
      </c>
      <c r="S28" s="8">
        <f t="shared" si="0"/>
        <v>156.64499999999998</v>
      </c>
      <c r="T28" s="56">
        <f t="shared" si="1"/>
        <v>146.64499999999998</v>
      </c>
    </row>
    <row r="29" spans="3:20" ht="13.5" thickBot="1">
      <c r="C29" s="14"/>
      <c r="R29" s="8">
        <v>-17.6</v>
      </c>
      <c r="S29" s="8">
        <f t="shared" si="0"/>
        <v>154.88000000000002</v>
      </c>
      <c r="T29" s="56">
        <f t="shared" si="1"/>
        <v>144.88000000000002</v>
      </c>
    </row>
    <row r="30" spans="3:20" ht="13.5" thickBot="1">
      <c r="C30" s="14"/>
      <c r="R30" s="8">
        <v>-17.5</v>
      </c>
      <c r="S30" s="8">
        <f t="shared" si="0"/>
        <v>153.125</v>
      </c>
      <c r="T30" s="56">
        <f t="shared" si="1"/>
        <v>143.125</v>
      </c>
    </row>
    <row r="31" spans="3:20" ht="13.5" thickBot="1">
      <c r="C31" s="14"/>
      <c r="R31" s="8">
        <v>-17.4</v>
      </c>
      <c r="S31" s="8">
        <f t="shared" si="0"/>
        <v>151.37999999999997</v>
      </c>
      <c r="T31" s="56">
        <f t="shared" si="1"/>
        <v>141.37999999999997</v>
      </c>
    </row>
    <row r="32" spans="2:20" ht="13.5" thickBot="1">
      <c r="B32" s="115" t="s">
        <v>5</v>
      </c>
      <c r="C32" s="115"/>
      <c r="D32" s="115"/>
      <c r="E32" s="115"/>
      <c r="R32" s="8">
        <v>-17.3</v>
      </c>
      <c r="S32" s="8">
        <f t="shared" si="0"/>
        <v>149.645</v>
      </c>
      <c r="T32" s="56">
        <f t="shared" si="1"/>
        <v>139.645</v>
      </c>
    </row>
    <row r="33" spans="3:20" ht="21" thickBot="1">
      <c r="C33" s="14"/>
      <c r="G33" s="9"/>
      <c r="H33" s="11"/>
      <c r="I33" s="10"/>
      <c r="J33" s="12"/>
      <c r="R33" s="8">
        <v>-17.2</v>
      </c>
      <c r="S33" s="8">
        <f t="shared" si="0"/>
        <v>147.92</v>
      </c>
      <c r="T33" s="56">
        <f t="shared" si="1"/>
        <v>137.92</v>
      </c>
    </row>
    <row r="34" spans="3:20" ht="16.5" thickBot="1">
      <c r="C34" s="14"/>
      <c r="G34" s="13"/>
      <c r="R34" s="8">
        <v>-17.1</v>
      </c>
      <c r="S34" s="8">
        <f t="shared" si="0"/>
        <v>146.205</v>
      </c>
      <c r="T34" s="56">
        <f t="shared" si="1"/>
        <v>136.205</v>
      </c>
    </row>
    <row r="35" spans="3:20" ht="13.5" thickBot="1">
      <c r="C35" s="14"/>
      <c r="R35" s="8">
        <v>-17</v>
      </c>
      <c r="S35" s="8">
        <f t="shared" si="0"/>
        <v>144.5</v>
      </c>
      <c r="T35" s="56">
        <f t="shared" si="1"/>
        <v>134.5</v>
      </c>
    </row>
    <row r="36" spans="3:20" ht="13.5" thickBot="1">
      <c r="C36" s="14"/>
      <c r="R36" s="8">
        <v>-16.9</v>
      </c>
      <c r="S36" s="8">
        <f t="shared" si="0"/>
        <v>142.80499999999998</v>
      </c>
      <c r="T36" s="56">
        <f t="shared" si="1"/>
        <v>132.80499999999998</v>
      </c>
    </row>
    <row r="37" spans="3:20" ht="13.5" thickBot="1">
      <c r="C37" s="14"/>
      <c r="R37" s="8">
        <v>-16.8</v>
      </c>
      <c r="S37" s="8">
        <f t="shared" si="0"/>
        <v>141.12</v>
      </c>
      <c r="T37" s="56">
        <f t="shared" si="1"/>
        <v>131.12</v>
      </c>
    </row>
    <row r="38" spans="3:20" ht="13.5" thickBot="1">
      <c r="C38" s="14"/>
      <c r="R38" s="8">
        <v>-16.6999999999999</v>
      </c>
      <c r="S38" s="8">
        <f t="shared" si="0"/>
        <v>139.44499999999832</v>
      </c>
      <c r="T38" s="56">
        <f t="shared" si="1"/>
        <v>129.44499999999832</v>
      </c>
    </row>
    <row r="39" spans="3:20" ht="13.5" thickBot="1">
      <c r="C39" s="14"/>
      <c r="R39" s="8">
        <v>-16.6</v>
      </c>
      <c r="S39" s="8">
        <f t="shared" si="0"/>
        <v>137.78000000000003</v>
      </c>
      <c r="T39" s="56">
        <f t="shared" si="1"/>
        <v>127.78000000000003</v>
      </c>
    </row>
    <row r="40" spans="3:20" ht="13.5" thickBot="1">
      <c r="C40" s="14"/>
      <c r="R40" s="8">
        <v>-16.5</v>
      </c>
      <c r="S40" s="8">
        <f t="shared" si="0"/>
        <v>136.125</v>
      </c>
      <c r="T40" s="56">
        <f t="shared" si="1"/>
        <v>126.125</v>
      </c>
    </row>
    <row r="41" spans="3:20" ht="13.5" thickBot="1">
      <c r="C41" s="14"/>
      <c r="R41" s="8">
        <v>-16.3999999999999</v>
      </c>
      <c r="S41" s="8">
        <f t="shared" si="0"/>
        <v>134.47999999999834</v>
      </c>
      <c r="T41" s="56">
        <f t="shared" si="1"/>
        <v>124.47999999999834</v>
      </c>
    </row>
    <row r="42" spans="3:20" ht="13.5" thickBot="1">
      <c r="C42" s="14"/>
      <c r="R42" s="8">
        <v>-16.3</v>
      </c>
      <c r="S42" s="8">
        <f t="shared" si="0"/>
        <v>132.845</v>
      </c>
      <c r="T42" s="56">
        <f t="shared" si="1"/>
        <v>122.845</v>
      </c>
    </row>
    <row r="43" spans="3:20" ht="13.5" thickBot="1">
      <c r="C43" s="14"/>
      <c r="R43" s="8">
        <v>-16.1999999999999</v>
      </c>
      <c r="S43" s="8">
        <f t="shared" si="0"/>
        <v>131.21999999999838</v>
      </c>
      <c r="T43" s="56">
        <f t="shared" si="1"/>
        <v>121.21999999999838</v>
      </c>
    </row>
    <row r="44" spans="3:20" ht="13.5" thickBot="1">
      <c r="C44" s="14"/>
      <c r="R44" s="8">
        <v>-16.0999999999999</v>
      </c>
      <c r="S44" s="8">
        <f t="shared" si="0"/>
        <v>129.60499999999837</v>
      </c>
      <c r="T44" s="56">
        <f t="shared" si="1"/>
        <v>119.60499999999837</v>
      </c>
    </row>
    <row r="45" spans="3:20" ht="13.5" thickBot="1">
      <c r="C45" s="14"/>
      <c r="R45" s="8">
        <v>-15.9999999999999</v>
      </c>
      <c r="S45" s="8">
        <f t="shared" si="0"/>
        <v>127.99999999999841</v>
      </c>
      <c r="T45" s="56">
        <f t="shared" si="1"/>
        <v>117.99999999999841</v>
      </c>
    </row>
    <row r="46" spans="3:20" ht="13.5" thickBot="1">
      <c r="C46" s="14"/>
      <c r="R46" s="8">
        <v>-15.8999999999999</v>
      </c>
      <c r="S46" s="8">
        <f t="shared" si="0"/>
        <v>126.40499999999842</v>
      </c>
      <c r="T46" s="56">
        <f t="shared" si="1"/>
        <v>116.40499999999842</v>
      </c>
    </row>
    <row r="47" spans="3:20" ht="13.5" thickBot="1">
      <c r="C47" s="14"/>
      <c r="R47" s="8">
        <v>-15.7999999999999</v>
      </c>
      <c r="S47" s="8">
        <f t="shared" si="0"/>
        <v>124.81999999999842</v>
      </c>
      <c r="T47" s="56">
        <f t="shared" si="1"/>
        <v>114.81999999999842</v>
      </c>
    </row>
    <row r="48" spans="3:20" ht="13.5" thickBot="1">
      <c r="C48" s="14"/>
      <c r="R48" s="8">
        <v>-15.6999999999999</v>
      </c>
      <c r="S48" s="8">
        <f t="shared" si="0"/>
        <v>123.24499999999843</v>
      </c>
      <c r="T48" s="56">
        <f t="shared" si="1"/>
        <v>113.24499999999843</v>
      </c>
    </row>
    <row r="49" spans="3:20" ht="13.5" thickBot="1">
      <c r="C49" s="14"/>
      <c r="R49" s="8">
        <v>-15.5999999999999</v>
      </c>
      <c r="S49" s="8">
        <f t="shared" si="0"/>
        <v>121.67999999999844</v>
      </c>
      <c r="T49" s="56">
        <f t="shared" si="1"/>
        <v>111.67999999999844</v>
      </c>
    </row>
    <row r="50" spans="3:20" ht="13.5" thickBot="1">
      <c r="C50" s="14"/>
      <c r="R50" s="8">
        <v>-15.4999999999999</v>
      </c>
      <c r="S50" s="8">
        <f t="shared" si="0"/>
        <v>120.12499999999847</v>
      </c>
      <c r="T50" s="56">
        <f t="shared" si="1"/>
        <v>110.12499999999847</v>
      </c>
    </row>
    <row r="51" spans="3:20" ht="13.5" thickBot="1">
      <c r="C51" s="14"/>
      <c r="R51" s="8">
        <v>-15.3999999999999</v>
      </c>
      <c r="S51" s="8">
        <f t="shared" si="0"/>
        <v>118.57999999999848</v>
      </c>
      <c r="T51" s="56">
        <f t="shared" si="1"/>
        <v>108.57999999999848</v>
      </c>
    </row>
    <row r="52" spans="3:20" ht="13.5" thickBot="1">
      <c r="C52" s="14"/>
      <c r="R52" s="8">
        <v>-15.2999999999999</v>
      </c>
      <c r="S52" s="8">
        <f t="shared" si="0"/>
        <v>117.04499999999847</v>
      </c>
      <c r="T52" s="56">
        <f t="shared" si="1"/>
        <v>107.04499999999847</v>
      </c>
    </row>
    <row r="53" spans="3:20" ht="13.5" thickBot="1">
      <c r="C53" s="14"/>
      <c r="R53" s="8">
        <v>-15.1999999999999</v>
      </c>
      <c r="S53" s="8">
        <f t="shared" si="0"/>
        <v>115.51999999999848</v>
      </c>
      <c r="T53" s="56">
        <f t="shared" si="1"/>
        <v>105.51999999999848</v>
      </c>
    </row>
    <row r="54" spans="3:20" ht="13.5" thickBot="1">
      <c r="C54" s="14"/>
      <c r="R54" s="8">
        <v>-15.0999999999999</v>
      </c>
      <c r="S54" s="8">
        <f t="shared" si="0"/>
        <v>114.00499999999849</v>
      </c>
      <c r="T54" s="56">
        <f t="shared" si="1"/>
        <v>104.00499999999849</v>
      </c>
    </row>
    <row r="55" spans="3:20" ht="13.5" thickBot="1">
      <c r="C55" s="14"/>
      <c r="R55" s="8">
        <v>-14.9999999999999</v>
      </c>
      <c r="S55" s="8">
        <f t="shared" si="0"/>
        <v>112.49999999999851</v>
      </c>
      <c r="T55" s="56">
        <f t="shared" si="1"/>
        <v>102.49999999999851</v>
      </c>
    </row>
    <row r="56" spans="3:20" ht="13.5" thickBot="1">
      <c r="C56" s="14"/>
      <c r="R56" s="8">
        <v>-14.8999999999999</v>
      </c>
      <c r="S56" s="8">
        <f t="shared" si="0"/>
        <v>111.00499999999852</v>
      </c>
      <c r="T56" s="56">
        <f t="shared" si="1"/>
        <v>101.00499999999852</v>
      </c>
    </row>
    <row r="57" spans="3:20" ht="13.5" thickBot="1">
      <c r="C57" s="14"/>
      <c r="R57" s="8">
        <v>-14.7999999999999</v>
      </c>
      <c r="S57" s="8">
        <f t="shared" si="0"/>
        <v>109.51999999999852</v>
      </c>
      <c r="T57" s="56">
        <f t="shared" si="1"/>
        <v>99.51999999999852</v>
      </c>
    </row>
    <row r="58" spans="3:20" ht="13.5" thickBot="1">
      <c r="C58" s="14"/>
      <c r="R58" s="8">
        <v>-14.6999999999999</v>
      </c>
      <c r="S58" s="8">
        <f t="shared" si="0"/>
        <v>108.04499999999852</v>
      </c>
      <c r="T58" s="56">
        <f t="shared" si="1"/>
        <v>98.04499999999852</v>
      </c>
    </row>
    <row r="59" spans="3:20" ht="13.5" thickBot="1">
      <c r="C59" s="14"/>
      <c r="R59" s="8">
        <v>-14.5999999999999</v>
      </c>
      <c r="S59" s="8">
        <f t="shared" si="0"/>
        <v>106.57999999999855</v>
      </c>
      <c r="T59" s="56">
        <f t="shared" si="1"/>
        <v>96.57999999999855</v>
      </c>
    </row>
    <row r="60" spans="3:20" ht="13.5" thickBot="1">
      <c r="C60" s="14"/>
      <c r="R60" s="8">
        <v>-14.4999999999999</v>
      </c>
      <c r="S60" s="8">
        <f t="shared" si="0"/>
        <v>105.12499999999855</v>
      </c>
      <c r="T60" s="56">
        <f t="shared" si="1"/>
        <v>95.12499999999855</v>
      </c>
    </row>
    <row r="61" spans="3:20" ht="13.5" thickBot="1">
      <c r="C61" s="14"/>
      <c r="R61" s="8">
        <v>-14.3999999999999</v>
      </c>
      <c r="S61" s="8">
        <f t="shared" si="0"/>
        <v>103.67999999999857</v>
      </c>
      <c r="T61" s="56">
        <f t="shared" si="1"/>
        <v>93.67999999999857</v>
      </c>
    </row>
    <row r="62" spans="3:20" ht="13.5" thickBot="1">
      <c r="C62" s="14"/>
      <c r="R62" s="8">
        <v>-14.2999999999999</v>
      </c>
      <c r="S62" s="8">
        <f t="shared" si="0"/>
        <v>102.24499999999857</v>
      </c>
      <c r="T62" s="56">
        <f t="shared" si="1"/>
        <v>92.24499999999857</v>
      </c>
    </row>
    <row r="63" spans="3:20" ht="13.5" thickBot="1">
      <c r="C63" s="14"/>
      <c r="R63" s="8">
        <v>-14.1999999999999</v>
      </c>
      <c r="S63" s="8">
        <f t="shared" si="0"/>
        <v>100.81999999999857</v>
      </c>
      <c r="T63" s="56">
        <f t="shared" si="1"/>
        <v>90.81999999999857</v>
      </c>
    </row>
    <row r="64" spans="3:20" ht="13.5" thickBot="1">
      <c r="C64" s="14"/>
      <c r="R64" s="8">
        <v>-14.0999999999999</v>
      </c>
      <c r="S64" s="8">
        <f t="shared" si="0"/>
        <v>99.4049999999986</v>
      </c>
      <c r="T64" s="56">
        <f t="shared" si="1"/>
        <v>89.4049999999986</v>
      </c>
    </row>
    <row r="65" spans="3:20" ht="13.5" thickBot="1">
      <c r="C65" s="14"/>
      <c r="R65" s="8">
        <v>-13.9999999999999</v>
      </c>
      <c r="S65" s="8">
        <f t="shared" si="0"/>
        <v>97.99999999999861</v>
      </c>
      <c r="T65" s="56">
        <f t="shared" si="1"/>
        <v>87.99999999999861</v>
      </c>
    </row>
    <row r="66" spans="3:20" ht="13.5" thickBot="1">
      <c r="C66" s="14"/>
      <c r="R66" s="8">
        <v>-13.8999999999999</v>
      </c>
      <c r="S66" s="8">
        <f t="shared" si="0"/>
        <v>96.60499999999863</v>
      </c>
      <c r="T66" s="56">
        <f t="shared" si="1"/>
        <v>86.60499999999863</v>
      </c>
    </row>
    <row r="67" spans="3:20" ht="13.5" thickBot="1">
      <c r="C67" s="14"/>
      <c r="R67" s="8">
        <v>-13.7999999999999</v>
      </c>
      <c r="S67" s="8">
        <f t="shared" si="0"/>
        <v>95.2199999999986</v>
      </c>
      <c r="T67" s="56">
        <f t="shared" si="1"/>
        <v>85.2199999999986</v>
      </c>
    </row>
    <row r="68" spans="3:20" ht="13.5" thickBot="1">
      <c r="C68" s="14"/>
      <c r="R68" s="8">
        <v>-13.6999999999999</v>
      </c>
      <c r="S68" s="8">
        <f t="shared" si="0"/>
        <v>93.84499999999862</v>
      </c>
      <c r="T68" s="56">
        <f t="shared" si="1"/>
        <v>83.84499999999862</v>
      </c>
    </row>
    <row r="69" spans="3:20" ht="13.5" thickBot="1">
      <c r="C69" s="14"/>
      <c r="R69" s="8">
        <v>-13.5999999999999</v>
      </c>
      <c r="S69" s="8">
        <f aca="true" t="shared" si="2" ref="S69:S132">$B$2*$R69*$R69</f>
        <v>92.47999999999864</v>
      </c>
      <c r="T69" s="56">
        <f aca="true" t="shared" si="3" ref="T69:T132">$B$4*($R69)^2+$E$4</f>
        <v>82.47999999999864</v>
      </c>
    </row>
    <row r="70" spans="3:20" ht="13.5" thickBot="1">
      <c r="C70" s="14"/>
      <c r="R70" s="8">
        <v>-13.4999999999999</v>
      </c>
      <c r="S70" s="8">
        <f t="shared" si="2"/>
        <v>91.12499999999866</v>
      </c>
      <c r="T70" s="56">
        <f t="shared" si="3"/>
        <v>81.12499999999866</v>
      </c>
    </row>
    <row r="71" spans="3:20" ht="13.5" thickBot="1">
      <c r="C71" s="14"/>
      <c r="R71" s="8">
        <v>-13.3999999999999</v>
      </c>
      <c r="S71" s="8">
        <f t="shared" si="2"/>
        <v>89.77999999999867</v>
      </c>
      <c r="T71" s="56">
        <f t="shared" si="3"/>
        <v>79.77999999999867</v>
      </c>
    </row>
    <row r="72" spans="3:20" ht="13.5" thickBot="1">
      <c r="C72" s="14"/>
      <c r="R72" s="8">
        <v>-13.2999999999999</v>
      </c>
      <c r="S72" s="8">
        <f t="shared" si="2"/>
        <v>88.44499999999866</v>
      </c>
      <c r="T72" s="56">
        <f t="shared" si="3"/>
        <v>78.44499999999866</v>
      </c>
    </row>
    <row r="73" spans="3:20" ht="13.5" thickBot="1">
      <c r="C73" s="14"/>
      <c r="R73" s="8">
        <v>-13.1999999999999</v>
      </c>
      <c r="S73" s="8">
        <f t="shared" si="2"/>
        <v>87.11999999999868</v>
      </c>
      <c r="T73" s="56">
        <f t="shared" si="3"/>
        <v>77.11999999999868</v>
      </c>
    </row>
    <row r="74" spans="3:20" ht="13.5" thickBot="1">
      <c r="C74" s="14"/>
      <c r="R74" s="8">
        <v>-13.0999999999999</v>
      </c>
      <c r="S74" s="8">
        <f t="shared" si="2"/>
        <v>85.80499999999869</v>
      </c>
      <c r="T74" s="56">
        <f t="shared" si="3"/>
        <v>75.80499999999869</v>
      </c>
    </row>
    <row r="75" spans="3:20" ht="13.5" thickBot="1">
      <c r="C75" s="14"/>
      <c r="R75" s="8">
        <v>-12.9999999999999</v>
      </c>
      <c r="S75" s="8">
        <f t="shared" si="2"/>
        <v>84.4999999999987</v>
      </c>
      <c r="T75" s="56">
        <f t="shared" si="3"/>
        <v>74.4999999999987</v>
      </c>
    </row>
    <row r="76" spans="3:20" ht="13.5" thickBot="1">
      <c r="C76" s="14"/>
      <c r="R76" s="8">
        <v>-12.8999999999999</v>
      </c>
      <c r="S76" s="8">
        <f t="shared" si="2"/>
        <v>83.20499999999872</v>
      </c>
      <c r="T76" s="56">
        <f t="shared" si="3"/>
        <v>73.20499999999872</v>
      </c>
    </row>
    <row r="77" spans="3:20" ht="13.5" thickBot="1">
      <c r="C77" s="14"/>
      <c r="R77" s="8">
        <v>-12.7999999999999</v>
      </c>
      <c r="S77" s="8">
        <f t="shared" si="2"/>
        <v>81.91999999999871</v>
      </c>
      <c r="T77" s="56">
        <f t="shared" si="3"/>
        <v>71.91999999999871</v>
      </c>
    </row>
    <row r="78" spans="3:20" ht="13.5" thickBot="1">
      <c r="C78" s="14"/>
      <c r="R78" s="8">
        <v>-12.6999999999999</v>
      </c>
      <c r="S78" s="8">
        <f t="shared" si="2"/>
        <v>80.64499999999873</v>
      </c>
      <c r="T78" s="56">
        <f t="shared" si="3"/>
        <v>70.64499999999873</v>
      </c>
    </row>
    <row r="79" spans="3:20" ht="13.5" thickBot="1">
      <c r="C79" s="14"/>
      <c r="R79" s="8">
        <v>-12.5999999999999</v>
      </c>
      <c r="S79" s="8">
        <f t="shared" si="2"/>
        <v>79.37999999999874</v>
      </c>
      <c r="T79" s="56">
        <f t="shared" si="3"/>
        <v>69.37999999999874</v>
      </c>
    </row>
    <row r="80" spans="3:20" ht="13.5" thickBot="1">
      <c r="C80" s="14"/>
      <c r="R80" s="8">
        <v>-12.4999999999999</v>
      </c>
      <c r="S80" s="8">
        <f t="shared" si="2"/>
        <v>78.12499999999875</v>
      </c>
      <c r="T80" s="56">
        <f t="shared" si="3"/>
        <v>68.12499999999875</v>
      </c>
    </row>
    <row r="81" spans="3:20" ht="13.5" thickBot="1">
      <c r="C81" s="14"/>
      <c r="R81" s="8">
        <v>-12.3999999999999</v>
      </c>
      <c r="S81" s="8">
        <f t="shared" si="2"/>
        <v>76.87999999999877</v>
      </c>
      <c r="T81" s="56">
        <f t="shared" si="3"/>
        <v>66.87999999999877</v>
      </c>
    </row>
    <row r="82" spans="3:20" ht="13.5" thickBot="1">
      <c r="C82" s="14"/>
      <c r="R82" s="8">
        <v>-12.2999999999999</v>
      </c>
      <c r="S82" s="8">
        <f t="shared" si="2"/>
        <v>75.64499999999876</v>
      </c>
      <c r="T82" s="56">
        <f t="shared" si="3"/>
        <v>65.64499999999876</v>
      </c>
    </row>
    <row r="83" spans="3:20" ht="13.5" thickBot="1">
      <c r="C83" s="14"/>
      <c r="R83" s="8">
        <v>-12.1999999999999</v>
      </c>
      <c r="S83" s="8">
        <f t="shared" si="2"/>
        <v>74.41999999999878</v>
      </c>
      <c r="T83" s="56">
        <f t="shared" si="3"/>
        <v>64.41999999999878</v>
      </c>
    </row>
    <row r="84" spans="3:20" ht="13.5" thickBot="1">
      <c r="C84" s="14"/>
      <c r="R84" s="8">
        <v>-12.0999999999999</v>
      </c>
      <c r="S84" s="8">
        <f t="shared" si="2"/>
        <v>73.20499999999879</v>
      </c>
      <c r="T84" s="56">
        <f t="shared" si="3"/>
        <v>63.20499999999879</v>
      </c>
    </row>
    <row r="85" spans="3:20" ht="13.5" thickBot="1">
      <c r="C85" s="14"/>
      <c r="R85" s="8">
        <v>-11.9999999999999</v>
      </c>
      <c r="S85" s="8">
        <f t="shared" si="2"/>
        <v>71.9999999999988</v>
      </c>
      <c r="T85" s="56">
        <f t="shared" si="3"/>
        <v>61.999999999998806</v>
      </c>
    </row>
    <row r="86" spans="3:20" ht="13.5" thickBot="1">
      <c r="C86" s="14"/>
      <c r="R86" s="8">
        <v>-11.8999999999999</v>
      </c>
      <c r="S86" s="8">
        <f t="shared" si="2"/>
        <v>70.80499999999883</v>
      </c>
      <c r="T86" s="56">
        <f t="shared" si="3"/>
        <v>60.80499999999883</v>
      </c>
    </row>
    <row r="87" spans="3:20" ht="13.5" thickBot="1">
      <c r="C87" s="14"/>
      <c r="R87" s="8">
        <v>-11.7999999999999</v>
      </c>
      <c r="S87" s="8">
        <f t="shared" si="2"/>
        <v>69.61999999999881</v>
      </c>
      <c r="T87" s="56">
        <f t="shared" si="3"/>
        <v>59.61999999999881</v>
      </c>
    </row>
    <row r="88" spans="3:20" ht="13.5" thickBot="1">
      <c r="C88" s="14"/>
      <c r="R88" s="8">
        <v>-11.6999999999999</v>
      </c>
      <c r="S88" s="8">
        <f t="shared" si="2"/>
        <v>68.44499999999883</v>
      </c>
      <c r="T88" s="56">
        <f t="shared" si="3"/>
        <v>58.44499999999883</v>
      </c>
    </row>
    <row r="89" spans="18:20" ht="13.5" thickBot="1">
      <c r="R89" s="8">
        <v>-11.5999999999999</v>
      </c>
      <c r="S89" s="8">
        <f t="shared" si="2"/>
        <v>67.27999999999884</v>
      </c>
      <c r="T89" s="56">
        <f t="shared" si="3"/>
        <v>57.279999999998836</v>
      </c>
    </row>
    <row r="90" spans="18:20" ht="13.5" thickBot="1">
      <c r="R90" s="8">
        <v>-11.4999999999999</v>
      </c>
      <c r="S90" s="8">
        <f t="shared" si="2"/>
        <v>66.12499999999886</v>
      </c>
      <c r="T90" s="56">
        <f t="shared" si="3"/>
        <v>56.12499999999886</v>
      </c>
    </row>
    <row r="91" spans="18:20" ht="13.5" thickBot="1">
      <c r="R91" s="8">
        <v>-11.3999999999999</v>
      </c>
      <c r="S91" s="8">
        <f t="shared" si="2"/>
        <v>64.97999999999887</v>
      </c>
      <c r="T91" s="56">
        <f t="shared" si="3"/>
        <v>54.97999999999887</v>
      </c>
    </row>
    <row r="92" spans="18:20" ht="13.5" thickBot="1">
      <c r="R92" s="8">
        <v>-11.2999999999999</v>
      </c>
      <c r="S92" s="8">
        <f t="shared" si="2"/>
        <v>63.84499999999886</v>
      </c>
      <c r="T92" s="56">
        <f t="shared" si="3"/>
        <v>53.84499999999886</v>
      </c>
    </row>
    <row r="93" spans="18:20" ht="13.5" thickBot="1">
      <c r="R93" s="8">
        <v>-11.1999999999999</v>
      </c>
      <c r="S93" s="8">
        <f t="shared" si="2"/>
        <v>62.719999999998876</v>
      </c>
      <c r="T93" s="56">
        <f t="shared" si="3"/>
        <v>52.719999999998876</v>
      </c>
    </row>
    <row r="94" spans="18:20" ht="13.5" thickBot="1">
      <c r="R94" s="8">
        <v>-11.0999999999999</v>
      </c>
      <c r="S94" s="8">
        <f t="shared" si="2"/>
        <v>61.60499999999889</v>
      </c>
      <c r="T94" s="56">
        <f t="shared" si="3"/>
        <v>51.60499999999889</v>
      </c>
    </row>
    <row r="95" spans="18:20" ht="13.5" thickBot="1">
      <c r="R95" s="8">
        <v>-10.9999999999999</v>
      </c>
      <c r="S95" s="8">
        <f t="shared" si="2"/>
        <v>60.499999999998906</v>
      </c>
      <c r="T95" s="56">
        <f t="shared" si="3"/>
        <v>50.499999999998906</v>
      </c>
    </row>
    <row r="96" spans="18:20" ht="13.5" thickBot="1">
      <c r="R96" s="8">
        <v>-10.8999999999999</v>
      </c>
      <c r="S96" s="8">
        <f t="shared" si="2"/>
        <v>59.40499999999892</v>
      </c>
      <c r="T96" s="56">
        <f t="shared" si="3"/>
        <v>49.40499999999892</v>
      </c>
    </row>
    <row r="97" spans="18:20" ht="13.5" thickBot="1">
      <c r="R97" s="8">
        <v>-10.7999999999999</v>
      </c>
      <c r="S97" s="8">
        <f t="shared" si="2"/>
        <v>58.31999999999891</v>
      </c>
      <c r="T97" s="56">
        <f t="shared" si="3"/>
        <v>48.31999999999891</v>
      </c>
    </row>
    <row r="98" spans="18:20" ht="13.5" thickBot="1">
      <c r="R98" s="8">
        <v>-10.6999999999999</v>
      </c>
      <c r="S98" s="8">
        <f t="shared" si="2"/>
        <v>57.244999999998925</v>
      </c>
      <c r="T98" s="56">
        <f t="shared" si="3"/>
        <v>47.244999999998925</v>
      </c>
    </row>
    <row r="99" spans="18:20" ht="13.5" thickBot="1">
      <c r="R99" s="8">
        <v>-10.5999999999999</v>
      </c>
      <c r="S99" s="8">
        <f t="shared" si="2"/>
        <v>56.17999999999894</v>
      </c>
      <c r="T99" s="56">
        <f t="shared" si="3"/>
        <v>46.17999999999894</v>
      </c>
    </row>
    <row r="100" spans="18:20" ht="13.5" thickBot="1">
      <c r="R100" s="8">
        <v>-10.4999999999999</v>
      </c>
      <c r="S100" s="8">
        <f t="shared" si="2"/>
        <v>55.124999999998956</v>
      </c>
      <c r="T100" s="56">
        <f t="shared" si="3"/>
        <v>45.124999999998956</v>
      </c>
    </row>
    <row r="101" spans="18:20" ht="13.5" thickBot="1">
      <c r="R101" s="8">
        <v>-10.3999999999999</v>
      </c>
      <c r="S101" s="8">
        <f t="shared" si="2"/>
        <v>54.07999999999897</v>
      </c>
      <c r="T101" s="56">
        <f t="shared" si="3"/>
        <v>44.07999999999897</v>
      </c>
    </row>
    <row r="102" spans="18:20" ht="13.5" thickBot="1">
      <c r="R102" s="8">
        <v>-10.2999999999999</v>
      </c>
      <c r="S102" s="8">
        <f t="shared" si="2"/>
        <v>53.044999999998964</v>
      </c>
      <c r="T102" s="56">
        <f t="shared" si="3"/>
        <v>43.044999999998964</v>
      </c>
    </row>
    <row r="103" spans="18:20" ht="13.5" thickBot="1">
      <c r="R103" s="8">
        <v>-10.1999999999999</v>
      </c>
      <c r="S103" s="8">
        <f t="shared" si="2"/>
        <v>52.01999999999898</v>
      </c>
      <c r="T103" s="56">
        <f t="shared" si="3"/>
        <v>42.01999999999898</v>
      </c>
    </row>
    <row r="104" spans="18:20" ht="13.5" thickBot="1">
      <c r="R104" s="8">
        <v>-10.0999999999999</v>
      </c>
      <c r="S104" s="8">
        <f t="shared" si="2"/>
        <v>51.004999999998994</v>
      </c>
      <c r="T104" s="56">
        <f t="shared" si="3"/>
        <v>41.004999999998994</v>
      </c>
    </row>
    <row r="105" spans="18:20" ht="13.5" thickBot="1">
      <c r="R105" s="8">
        <v>-9.9999999999999</v>
      </c>
      <c r="S105" s="8">
        <f t="shared" si="2"/>
        <v>49.999999999999005</v>
      </c>
      <c r="T105" s="56">
        <f t="shared" si="3"/>
        <v>39.999999999999005</v>
      </c>
    </row>
    <row r="106" spans="18:20" ht="13.5" thickBot="1">
      <c r="R106" s="8">
        <v>-9.8999999999999</v>
      </c>
      <c r="S106" s="8">
        <f t="shared" si="2"/>
        <v>49.00499999999902</v>
      </c>
      <c r="T106" s="56">
        <f t="shared" si="3"/>
        <v>39.00499999999902</v>
      </c>
    </row>
    <row r="107" spans="18:20" ht="13.5" thickBot="1">
      <c r="R107" s="8">
        <v>-9.7999999999999</v>
      </c>
      <c r="S107" s="8">
        <f t="shared" si="2"/>
        <v>48.019999999999015</v>
      </c>
      <c r="T107" s="56">
        <f t="shared" si="3"/>
        <v>38.019999999999015</v>
      </c>
    </row>
    <row r="108" spans="18:20" ht="13.5" thickBot="1">
      <c r="R108" s="8">
        <v>-9.6999999999999</v>
      </c>
      <c r="S108" s="8">
        <f t="shared" si="2"/>
        <v>47.04499999999903</v>
      </c>
      <c r="T108" s="56">
        <f t="shared" si="3"/>
        <v>37.04499999999903</v>
      </c>
    </row>
    <row r="109" spans="18:20" ht="13.5" thickBot="1">
      <c r="R109" s="8">
        <v>-9.5999999999999</v>
      </c>
      <c r="S109" s="8">
        <f t="shared" si="2"/>
        <v>46.07999999999904</v>
      </c>
      <c r="T109" s="56">
        <f t="shared" si="3"/>
        <v>36.07999999999904</v>
      </c>
    </row>
    <row r="110" spans="18:20" ht="13.5" thickBot="1">
      <c r="R110" s="8">
        <v>-9.4999999999999</v>
      </c>
      <c r="S110" s="8">
        <f t="shared" si="2"/>
        <v>45.124999999999055</v>
      </c>
      <c r="T110" s="56">
        <f t="shared" si="3"/>
        <v>35.124999999999055</v>
      </c>
    </row>
    <row r="111" spans="18:20" ht="13.5" thickBot="1">
      <c r="R111" s="8">
        <v>-9.3999999999998</v>
      </c>
      <c r="S111" s="8">
        <f t="shared" si="2"/>
        <v>44.17999999999812</v>
      </c>
      <c r="T111" s="56">
        <f t="shared" si="3"/>
        <v>34.17999999999812</v>
      </c>
    </row>
    <row r="112" spans="18:20" ht="13.5" thickBot="1">
      <c r="R112" s="8">
        <v>-9.2999999999998</v>
      </c>
      <c r="S112" s="8">
        <f t="shared" si="2"/>
        <v>43.24499999999814</v>
      </c>
      <c r="T112" s="56">
        <f t="shared" si="3"/>
        <v>33.24499999999814</v>
      </c>
    </row>
    <row r="113" spans="18:20" ht="13.5" thickBot="1">
      <c r="R113" s="8">
        <v>-9.1999999999998</v>
      </c>
      <c r="S113" s="8">
        <f t="shared" si="2"/>
        <v>42.31999999999816</v>
      </c>
      <c r="T113" s="56">
        <f t="shared" si="3"/>
        <v>32.31999999999816</v>
      </c>
    </row>
    <row r="114" spans="18:20" ht="13.5" thickBot="1">
      <c r="R114" s="8">
        <v>-9.0999999999998</v>
      </c>
      <c r="S114" s="8">
        <f t="shared" si="2"/>
        <v>41.40499999999819</v>
      </c>
      <c r="T114" s="56">
        <f t="shared" si="3"/>
        <v>31.40499999999819</v>
      </c>
    </row>
    <row r="115" spans="18:20" ht="13.5" thickBot="1">
      <c r="R115" s="8">
        <v>-8.9999999999998</v>
      </c>
      <c r="S115" s="8">
        <f t="shared" si="2"/>
        <v>40.499999999998195</v>
      </c>
      <c r="T115" s="56">
        <f t="shared" si="3"/>
        <v>30.499999999998195</v>
      </c>
    </row>
    <row r="116" spans="18:20" ht="13.5" thickBot="1">
      <c r="R116" s="8">
        <v>-8.8999999999998</v>
      </c>
      <c r="S116" s="8">
        <f t="shared" si="2"/>
        <v>39.60499999999821</v>
      </c>
      <c r="T116" s="56">
        <f t="shared" si="3"/>
        <v>29.604999999998213</v>
      </c>
    </row>
    <row r="117" spans="18:20" ht="13.5" thickBot="1">
      <c r="R117" s="8">
        <v>-8.7999999999998</v>
      </c>
      <c r="S117" s="8">
        <f t="shared" si="2"/>
        <v>38.71999999999824</v>
      </c>
      <c r="T117" s="56">
        <f t="shared" si="3"/>
        <v>28.719999999998237</v>
      </c>
    </row>
    <row r="118" spans="18:20" ht="13.5" thickBot="1">
      <c r="R118" s="8">
        <v>-8.6999999999998</v>
      </c>
      <c r="S118" s="8">
        <f t="shared" si="2"/>
        <v>37.844999999998265</v>
      </c>
      <c r="T118" s="56">
        <f t="shared" si="3"/>
        <v>27.844999999998265</v>
      </c>
    </row>
    <row r="119" spans="18:20" ht="13.5" thickBot="1">
      <c r="R119" s="8">
        <v>-8.5999999999998</v>
      </c>
      <c r="S119" s="8">
        <f t="shared" si="2"/>
        <v>36.979999999998284</v>
      </c>
      <c r="T119" s="56">
        <f t="shared" si="3"/>
        <v>26.979999999998284</v>
      </c>
    </row>
    <row r="120" spans="18:20" ht="13.5" thickBot="1">
      <c r="R120" s="8">
        <v>-8.4999999999998</v>
      </c>
      <c r="S120" s="8">
        <f t="shared" si="2"/>
        <v>36.124999999998295</v>
      </c>
      <c r="T120" s="56">
        <f t="shared" si="3"/>
        <v>26.124999999998295</v>
      </c>
    </row>
    <row r="121" spans="18:20" ht="13.5" thickBot="1">
      <c r="R121" s="8">
        <v>-8.3999999999998</v>
      </c>
      <c r="S121" s="8">
        <f t="shared" si="2"/>
        <v>35.27999999999832</v>
      </c>
      <c r="T121" s="56">
        <f t="shared" si="3"/>
        <v>25.279999999998317</v>
      </c>
    </row>
    <row r="122" spans="18:20" ht="13.5" thickBot="1">
      <c r="R122" s="8">
        <v>-8.2999999999998</v>
      </c>
      <c r="S122" s="8">
        <f t="shared" si="2"/>
        <v>34.44499999999834</v>
      </c>
      <c r="T122" s="56">
        <f t="shared" si="3"/>
        <v>24.444999999998338</v>
      </c>
    </row>
    <row r="123" spans="18:20" ht="13.5" thickBot="1">
      <c r="R123" s="8">
        <v>-8.1999999999998</v>
      </c>
      <c r="S123" s="8">
        <f t="shared" si="2"/>
        <v>33.61999999999836</v>
      </c>
      <c r="T123" s="56">
        <f t="shared" si="3"/>
        <v>23.619999999998363</v>
      </c>
    </row>
    <row r="124" spans="18:20" ht="13.5" thickBot="1">
      <c r="R124" s="8">
        <v>-8.0999999999998</v>
      </c>
      <c r="S124" s="8">
        <f t="shared" si="2"/>
        <v>32.80499999999839</v>
      </c>
      <c r="T124" s="56">
        <f t="shared" si="3"/>
        <v>22.804999999998387</v>
      </c>
    </row>
    <row r="125" spans="18:20" ht="13.5" thickBot="1">
      <c r="R125" s="8">
        <v>-7.9999999999998</v>
      </c>
      <c r="S125" s="8">
        <f t="shared" si="2"/>
        <v>31.9999999999984</v>
      </c>
      <c r="T125" s="56">
        <f t="shared" si="3"/>
        <v>21.9999999999984</v>
      </c>
    </row>
    <row r="126" spans="18:20" ht="13.5" thickBot="1">
      <c r="R126" s="8">
        <v>-7.8999999999998</v>
      </c>
      <c r="S126" s="8">
        <f t="shared" si="2"/>
        <v>31.204999999998417</v>
      </c>
      <c r="T126" s="56">
        <f t="shared" si="3"/>
        <v>21.204999999998417</v>
      </c>
    </row>
    <row r="127" spans="18:20" ht="13.5" thickBot="1">
      <c r="R127" s="8">
        <v>-7.7999999999998</v>
      </c>
      <c r="S127" s="8">
        <f t="shared" si="2"/>
        <v>30.41999999999844</v>
      </c>
      <c r="T127" s="56">
        <f t="shared" si="3"/>
        <v>20.41999999999844</v>
      </c>
    </row>
    <row r="128" spans="18:20" ht="13.5" thickBot="1">
      <c r="R128" s="8">
        <v>-7.6999999999998</v>
      </c>
      <c r="S128" s="8">
        <f t="shared" si="2"/>
        <v>29.64499999999846</v>
      </c>
      <c r="T128" s="56">
        <f t="shared" si="3"/>
        <v>19.64499999999846</v>
      </c>
    </row>
    <row r="129" spans="18:20" ht="13.5" thickBot="1">
      <c r="R129" s="8">
        <v>-7.5999999999998</v>
      </c>
      <c r="S129" s="8">
        <f t="shared" si="2"/>
        <v>28.87999999999848</v>
      </c>
      <c r="T129" s="56">
        <f t="shared" si="3"/>
        <v>18.87999999999848</v>
      </c>
    </row>
    <row r="130" spans="18:20" ht="13.5" thickBot="1">
      <c r="R130" s="8">
        <v>-7.4999999999998</v>
      </c>
      <c r="S130" s="8">
        <f t="shared" si="2"/>
        <v>28.1249999999985</v>
      </c>
      <c r="T130" s="56">
        <f t="shared" si="3"/>
        <v>18.1249999999985</v>
      </c>
    </row>
    <row r="131" spans="18:20" ht="13.5" thickBot="1">
      <c r="R131" s="8">
        <v>-7.3999999999998</v>
      </c>
      <c r="S131" s="8">
        <f t="shared" si="2"/>
        <v>27.379999999998518</v>
      </c>
      <c r="T131" s="56">
        <f t="shared" si="3"/>
        <v>17.379999999998518</v>
      </c>
    </row>
    <row r="132" spans="18:20" ht="13.5" thickBot="1">
      <c r="R132" s="8">
        <v>-7.2999999999998</v>
      </c>
      <c r="S132" s="8">
        <f t="shared" si="2"/>
        <v>26.64499999999854</v>
      </c>
      <c r="T132" s="56">
        <f t="shared" si="3"/>
        <v>16.64499999999854</v>
      </c>
    </row>
    <row r="133" spans="18:20" ht="13.5" thickBot="1">
      <c r="R133" s="8">
        <v>-7.1999999999998</v>
      </c>
      <c r="S133" s="8">
        <f aca="true" t="shared" si="4" ref="S133:S196">$B$2*$R133*$R133</f>
        <v>25.919999999998563</v>
      </c>
      <c r="T133" s="56">
        <f aca="true" t="shared" si="5" ref="T133:T196">$B$4*($R133)^2+$E$4</f>
        <v>15.919999999998563</v>
      </c>
    </row>
    <row r="134" spans="18:20" ht="13.5" thickBot="1">
      <c r="R134" s="8">
        <v>-7.0999999999998</v>
      </c>
      <c r="S134" s="8">
        <f t="shared" si="4"/>
        <v>25.204999999998577</v>
      </c>
      <c r="T134" s="56">
        <f t="shared" si="5"/>
        <v>15.204999999998577</v>
      </c>
    </row>
    <row r="135" spans="18:20" ht="13.5" thickBot="1">
      <c r="R135" s="8">
        <v>-6.9999999999998</v>
      </c>
      <c r="S135" s="8">
        <f t="shared" si="4"/>
        <v>24.4999999999986</v>
      </c>
      <c r="T135" s="56">
        <f t="shared" si="5"/>
        <v>14.4999999999986</v>
      </c>
    </row>
    <row r="136" spans="18:20" ht="13.5" thickBot="1">
      <c r="R136" s="8">
        <v>-6.8999999999998</v>
      </c>
      <c r="S136" s="8">
        <f t="shared" si="4"/>
        <v>23.804999999998618</v>
      </c>
      <c r="T136" s="56">
        <f t="shared" si="5"/>
        <v>13.804999999998618</v>
      </c>
    </row>
    <row r="137" spans="18:20" ht="13.5" thickBot="1">
      <c r="R137" s="8">
        <v>-6.7999999999998</v>
      </c>
      <c r="S137" s="8">
        <f t="shared" si="4"/>
        <v>23.11999999999864</v>
      </c>
      <c r="T137" s="56">
        <f t="shared" si="5"/>
        <v>13.11999999999864</v>
      </c>
    </row>
    <row r="138" spans="18:20" ht="13.5" thickBot="1">
      <c r="R138" s="8">
        <v>-6.6999999999998</v>
      </c>
      <c r="S138" s="8">
        <f t="shared" si="4"/>
        <v>22.44499999999866</v>
      </c>
      <c r="T138" s="56">
        <f t="shared" si="5"/>
        <v>12.444999999998661</v>
      </c>
    </row>
    <row r="139" spans="18:20" ht="13.5" thickBot="1">
      <c r="R139" s="8">
        <v>-6.5999999999998</v>
      </c>
      <c r="S139" s="8">
        <f t="shared" si="4"/>
        <v>21.77999999999868</v>
      </c>
      <c r="T139" s="56">
        <f t="shared" si="5"/>
        <v>11.77999999999868</v>
      </c>
    </row>
    <row r="140" spans="18:20" ht="13.5" thickBot="1">
      <c r="R140" s="8">
        <v>-6.4999999999998</v>
      </c>
      <c r="S140" s="8">
        <f t="shared" si="4"/>
        <v>21.1249999999987</v>
      </c>
      <c r="T140" s="56">
        <f t="shared" si="5"/>
        <v>11.1249999999987</v>
      </c>
    </row>
    <row r="141" spans="18:20" ht="13.5" thickBot="1">
      <c r="R141" s="8">
        <v>-6.3999999999998</v>
      </c>
      <c r="S141" s="8">
        <f t="shared" si="4"/>
        <v>20.479999999998718</v>
      </c>
      <c r="T141" s="56">
        <f t="shared" si="5"/>
        <v>10.479999999998718</v>
      </c>
    </row>
    <row r="142" spans="18:20" ht="13.5" thickBot="1">
      <c r="R142" s="8">
        <v>-6.2999999999998</v>
      </c>
      <c r="S142" s="8">
        <f t="shared" si="4"/>
        <v>19.84499999999874</v>
      </c>
      <c r="T142" s="56">
        <f t="shared" si="5"/>
        <v>9.844999999998741</v>
      </c>
    </row>
    <row r="143" spans="18:20" ht="13.5" thickBot="1">
      <c r="R143" s="8">
        <v>-6.1999999999998</v>
      </c>
      <c r="S143" s="8">
        <f t="shared" si="4"/>
        <v>19.219999999998763</v>
      </c>
      <c r="T143" s="56">
        <f t="shared" si="5"/>
        <v>9.219999999998763</v>
      </c>
    </row>
    <row r="144" spans="18:20" ht="13.5" thickBot="1">
      <c r="R144" s="8">
        <v>-6.0999999999998</v>
      </c>
      <c r="S144" s="8">
        <f t="shared" si="4"/>
        <v>18.60499999999878</v>
      </c>
      <c r="T144" s="56">
        <f t="shared" si="5"/>
        <v>8.604999999998778</v>
      </c>
    </row>
    <row r="145" spans="18:20" ht="13.5" thickBot="1">
      <c r="R145" s="8">
        <v>-5.9999999999998</v>
      </c>
      <c r="S145" s="8">
        <f t="shared" si="4"/>
        <v>17.9999999999988</v>
      </c>
      <c r="T145" s="56">
        <f t="shared" si="5"/>
        <v>7.999999999998799</v>
      </c>
    </row>
    <row r="146" spans="18:20" ht="13.5" thickBot="1">
      <c r="R146" s="8">
        <v>-5.8999999999998</v>
      </c>
      <c r="S146" s="8">
        <f t="shared" si="4"/>
        <v>17.404999999998818</v>
      </c>
      <c r="T146" s="56">
        <f t="shared" si="5"/>
        <v>7.404999999998818</v>
      </c>
    </row>
    <row r="147" spans="18:20" ht="13.5" thickBot="1">
      <c r="R147" s="8">
        <v>-5.7999999999998</v>
      </c>
      <c r="S147" s="8">
        <f t="shared" si="4"/>
        <v>16.81999999999884</v>
      </c>
      <c r="T147" s="56">
        <f t="shared" si="5"/>
        <v>6.8199999999988385</v>
      </c>
    </row>
    <row r="148" spans="18:20" ht="13.5" thickBot="1">
      <c r="R148" s="8">
        <v>-5.6999999999998</v>
      </c>
      <c r="S148" s="8">
        <f t="shared" si="4"/>
        <v>16.24499999999886</v>
      </c>
      <c r="T148" s="56">
        <f t="shared" si="5"/>
        <v>6.244999999998861</v>
      </c>
    </row>
    <row r="149" spans="18:20" ht="13.5" thickBot="1">
      <c r="R149" s="8">
        <v>-5.5999999999998</v>
      </c>
      <c r="S149" s="8">
        <f t="shared" si="4"/>
        <v>15.679999999998879</v>
      </c>
      <c r="T149" s="56">
        <f t="shared" si="5"/>
        <v>5.679999999998879</v>
      </c>
    </row>
    <row r="150" spans="18:20" ht="13.5" thickBot="1">
      <c r="R150" s="8">
        <v>-5.4999999999998</v>
      </c>
      <c r="S150" s="8">
        <f t="shared" si="4"/>
        <v>15.1249999999989</v>
      </c>
      <c r="T150" s="56">
        <f t="shared" si="5"/>
        <v>5.1249999999989</v>
      </c>
    </row>
    <row r="151" spans="18:20" ht="13.5" thickBot="1">
      <c r="R151" s="8">
        <v>-5.3999999999998</v>
      </c>
      <c r="S151" s="8">
        <f t="shared" si="4"/>
        <v>14.579999999998918</v>
      </c>
      <c r="T151" s="56">
        <f t="shared" si="5"/>
        <v>4.579999999998918</v>
      </c>
    </row>
    <row r="152" spans="18:20" ht="13.5" thickBot="1">
      <c r="R152" s="8">
        <v>-5.2999999999998</v>
      </c>
      <c r="S152" s="8">
        <f t="shared" si="4"/>
        <v>14.04499999999894</v>
      </c>
      <c r="T152" s="56">
        <f t="shared" si="5"/>
        <v>4.044999999998939</v>
      </c>
    </row>
    <row r="153" spans="18:20" ht="13.5" thickBot="1">
      <c r="R153" s="8">
        <v>-5.1999999999998</v>
      </c>
      <c r="S153" s="8">
        <f t="shared" si="4"/>
        <v>13.519999999998962</v>
      </c>
      <c r="T153" s="56">
        <f t="shared" si="5"/>
        <v>3.519999999998962</v>
      </c>
    </row>
    <row r="154" spans="18:20" ht="13.5" thickBot="1">
      <c r="R154" s="8">
        <v>-5.0999999999998</v>
      </c>
      <c r="S154" s="8">
        <f t="shared" si="4"/>
        <v>13.00499999999898</v>
      </c>
      <c r="T154" s="56">
        <f t="shared" si="5"/>
        <v>3.0049999999989794</v>
      </c>
    </row>
    <row r="155" spans="18:20" ht="13.5" thickBot="1">
      <c r="R155" s="8">
        <v>-4.9999999999998</v>
      </c>
      <c r="S155" s="8">
        <f t="shared" si="4"/>
        <v>12.499999999999002</v>
      </c>
      <c r="T155" s="56">
        <f t="shared" si="5"/>
        <v>2.4999999999990017</v>
      </c>
    </row>
    <row r="156" spans="18:20" ht="13.5" thickBot="1">
      <c r="R156" s="8">
        <v>-4.8999999999998</v>
      </c>
      <c r="S156" s="8">
        <f t="shared" si="4"/>
        <v>12.004999999999018</v>
      </c>
      <c r="T156" s="56">
        <f t="shared" si="5"/>
        <v>2.0049999999990185</v>
      </c>
    </row>
    <row r="157" spans="18:20" ht="13.5" thickBot="1">
      <c r="R157" s="8">
        <v>-4.7999999999998</v>
      </c>
      <c r="S157" s="8">
        <f t="shared" si="4"/>
        <v>11.51999999999904</v>
      </c>
      <c r="T157" s="56">
        <f t="shared" si="5"/>
        <v>1.5199999999990403</v>
      </c>
    </row>
    <row r="158" spans="18:20" ht="13.5" thickBot="1">
      <c r="R158" s="8">
        <v>-4.6999999999998</v>
      </c>
      <c r="S158" s="8">
        <f t="shared" si="4"/>
        <v>11.044999999999062</v>
      </c>
      <c r="T158" s="56">
        <f t="shared" si="5"/>
        <v>1.044999999999062</v>
      </c>
    </row>
    <row r="159" spans="18:20" ht="13.5" thickBot="1">
      <c r="R159" s="8">
        <v>-4.5999999999998</v>
      </c>
      <c r="S159" s="8">
        <f t="shared" si="4"/>
        <v>10.57999999999908</v>
      </c>
      <c r="T159" s="56">
        <f t="shared" si="5"/>
        <v>0.5799999999990799</v>
      </c>
    </row>
    <row r="160" spans="18:20" ht="13.5" thickBot="1">
      <c r="R160" s="8">
        <v>-4.4999999999998</v>
      </c>
      <c r="S160" s="8">
        <f t="shared" si="4"/>
        <v>10.124999999999101</v>
      </c>
      <c r="T160" s="56">
        <f t="shared" si="5"/>
        <v>0.12499999999910116</v>
      </c>
    </row>
    <row r="161" spans="18:20" ht="13.5" thickBot="1">
      <c r="R161" s="8">
        <v>-4.3999999999998</v>
      </c>
      <c r="S161" s="8">
        <f t="shared" si="4"/>
        <v>9.679999999999119</v>
      </c>
      <c r="T161" s="56">
        <f t="shared" si="5"/>
        <v>-0.32000000000088136</v>
      </c>
    </row>
    <row r="162" spans="18:20" ht="13.5" thickBot="1">
      <c r="R162" s="8">
        <v>-4.2999999999998</v>
      </c>
      <c r="S162" s="8">
        <f t="shared" si="4"/>
        <v>9.24499999999914</v>
      </c>
      <c r="T162" s="56">
        <f t="shared" si="5"/>
        <v>-0.7550000000008605</v>
      </c>
    </row>
    <row r="163" spans="18:20" ht="13.5" thickBot="1">
      <c r="R163" s="8">
        <v>-4.1999999999998</v>
      </c>
      <c r="S163" s="8">
        <f t="shared" si="4"/>
        <v>8.819999999999162</v>
      </c>
      <c r="T163" s="56">
        <f t="shared" si="5"/>
        <v>-1.1800000000008382</v>
      </c>
    </row>
    <row r="164" spans="18:20" ht="13.5" thickBot="1">
      <c r="R164" s="8">
        <v>-4.0999999999998</v>
      </c>
      <c r="S164" s="8">
        <f t="shared" si="4"/>
        <v>8.404999999999179</v>
      </c>
      <c r="T164" s="56">
        <f t="shared" si="5"/>
        <v>-1.5950000000008213</v>
      </c>
    </row>
    <row r="165" spans="18:20" ht="13.5" thickBot="1">
      <c r="R165" s="8">
        <v>-3.9999999999998</v>
      </c>
      <c r="S165" s="8">
        <f t="shared" si="4"/>
        <v>7.999999999999201</v>
      </c>
      <c r="T165" s="56">
        <f t="shared" si="5"/>
        <v>-2.0000000000007994</v>
      </c>
    </row>
    <row r="166" spans="18:20" ht="13.5" thickBot="1">
      <c r="R166" s="8">
        <v>-3.8999999999998</v>
      </c>
      <c r="S166" s="8">
        <f t="shared" si="4"/>
        <v>7.604999999999221</v>
      </c>
      <c r="T166" s="56">
        <f t="shared" si="5"/>
        <v>-2.3950000000007794</v>
      </c>
    </row>
    <row r="167" spans="18:20" ht="13.5" thickBot="1">
      <c r="R167" s="8">
        <v>-3.7999999999998</v>
      </c>
      <c r="S167" s="8">
        <f t="shared" si="4"/>
        <v>7.21999999999924</v>
      </c>
      <c r="T167" s="56">
        <f t="shared" si="5"/>
        <v>-2.7800000000007596</v>
      </c>
    </row>
    <row r="168" spans="18:20" ht="13.5" thickBot="1">
      <c r="R168" s="8">
        <v>-3.6999999999998</v>
      </c>
      <c r="S168" s="8">
        <f t="shared" si="4"/>
        <v>6.84499999999926</v>
      </c>
      <c r="T168" s="56">
        <f t="shared" si="5"/>
        <v>-3.15500000000074</v>
      </c>
    </row>
    <row r="169" spans="18:20" ht="13.5" thickBot="1">
      <c r="R169" s="8">
        <v>-3.5999999999998</v>
      </c>
      <c r="S169" s="8">
        <f t="shared" si="4"/>
        <v>6.479999999999279</v>
      </c>
      <c r="T169" s="56">
        <f t="shared" si="5"/>
        <v>-3.5200000000007208</v>
      </c>
    </row>
    <row r="170" spans="18:20" ht="13.5" thickBot="1">
      <c r="R170" s="8">
        <v>-3.4999999999998</v>
      </c>
      <c r="S170" s="8">
        <f t="shared" si="4"/>
        <v>6.1249999999993</v>
      </c>
      <c r="T170" s="56">
        <f t="shared" si="5"/>
        <v>-3.8750000000007</v>
      </c>
    </row>
    <row r="171" spans="18:20" ht="13.5" thickBot="1">
      <c r="R171" s="8">
        <v>-3.3999999999998</v>
      </c>
      <c r="S171" s="8">
        <f t="shared" si="4"/>
        <v>5.77999999999932</v>
      </c>
      <c r="T171" s="56">
        <f t="shared" si="5"/>
        <v>-4.22000000000068</v>
      </c>
    </row>
    <row r="172" spans="18:20" ht="13.5" thickBot="1">
      <c r="R172" s="8">
        <v>-3.2999999999998</v>
      </c>
      <c r="S172" s="8">
        <f t="shared" si="4"/>
        <v>5.44499999999934</v>
      </c>
      <c r="T172" s="56">
        <f t="shared" si="5"/>
        <v>-4.55500000000066</v>
      </c>
    </row>
    <row r="173" spans="18:20" ht="13.5" thickBot="1">
      <c r="R173" s="8">
        <v>-3.1999999999998</v>
      </c>
      <c r="S173" s="8">
        <f t="shared" si="4"/>
        <v>5.11999999999936</v>
      </c>
      <c r="T173" s="56">
        <f t="shared" si="5"/>
        <v>-4.88000000000064</v>
      </c>
    </row>
    <row r="174" spans="18:20" ht="13.5" thickBot="1">
      <c r="R174" s="8">
        <v>-3.0999999999998</v>
      </c>
      <c r="S174" s="8">
        <f t="shared" si="4"/>
        <v>4.80499999999938</v>
      </c>
      <c r="T174" s="56">
        <f t="shared" si="5"/>
        <v>-5.19500000000062</v>
      </c>
    </row>
    <row r="175" spans="18:20" ht="13.5" thickBot="1">
      <c r="R175" s="8">
        <v>-2.9999999999998</v>
      </c>
      <c r="S175" s="8">
        <f t="shared" si="4"/>
        <v>4.4999999999994005</v>
      </c>
      <c r="T175" s="56">
        <f t="shared" si="5"/>
        <v>-5.5000000000005995</v>
      </c>
    </row>
    <row r="176" spans="18:20" ht="13.5" thickBot="1">
      <c r="R176" s="8">
        <v>-2.8999999999998</v>
      </c>
      <c r="S176" s="8">
        <f t="shared" si="4"/>
        <v>4.20499999999942</v>
      </c>
      <c r="T176" s="56">
        <f t="shared" si="5"/>
        <v>-5.79500000000058</v>
      </c>
    </row>
    <row r="177" spans="18:20" ht="13.5" thickBot="1">
      <c r="R177" s="8">
        <v>-2.7999999999998</v>
      </c>
      <c r="S177" s="8">
        <f t="shared" si="4"/>
        <v>3.91999999999944</v>
      </c>
      <c r="T177" s="56">
        <f t="shared" si="5"/>
        <v>-6.08000000000056</v>
      </c>
    </row>
    <row r="178" spans="18:20" ht="13.5" thickBot="1">
      <c r="R178" s="8">
        <v>-2.6999999999998</v>
      </c>
      <c r="S178" s="8">
        <f t="shared" si="4"/>
        <v>3.6449999999994596</v>
      </c>
      <c r="T178" s="56">
        <f t="shared" si="5"/>
        <v>-6.35500000000054</v>
      </c>
    </row>
    <row r="179" spans="18:20" ht="13.5" thickBot="1">
      <c r="R179" s="8">
        <v>-2.5999999999998</v>
      </c>
      <c r="S179" s="8">
        <f t="shared" si="4"/>
        <v>3.3799999999994794</v>
      </c>
      <c r="T179" s="56">
        <f t="shared" si="5"/>
        <v>-6.620000000000521</v>
      </c>
    </row>
    <row r="180" spans="18:20" ht="13.5" thickBot="1">
      <c r="R180" s="8">
        <v>-2.4999999999998</v>
      </c>
      <c r="S180" s="8">
        <f t="shared" si="4"/>
        <v>3.1249999999995004</v>
      </c>
      <c r="T180" s="56">
        <f t="shared" si="5"/>
        <v>-6.875000000000499</v>
      </c>
    </row>
    <row r="181" spans="18:20" ht="13.5" thickBot="1">
      <c r="R181" s="8">
        <v>-2.3999999999997</v>
      </c>
      <c r="S181" s="8">
        <f t="shared" si="4"/>
        <v>2.8799999999992805</v>
      </c>
      <c r="T181" s="56">
        <f t="shared" si="5"/>
        <v>-7.1200000000007195</v>
      </c>
    </row>
    <row r="182" spans="18:20" ht="13.5" thickBot="1">
      <c r="R182" s="8">
        <v>-2.2999999999997</v>
      </c>
      <c r="S182" s="8">
        <f t="shared" si="4"/>
        <v>2.6449999999993103</v>
      </c>
      <c r="T182" s="56">
        <f t="shared" si="5"/>
        <v>-7.35500000000069</v>
      </c>
    </row>
    <row r="183" spans="18:20" ht="13.5" thickBot="1">
      <c r="R183" s="8">
        <v>-2.1999999999997</v>
      </c>
      <c r="S183" s="8">
        <f t="shared" si="4"/>
        <v>2.41999999999934</v>
      </c>
      <c r="T183" s="56">
        <f t="shared" si="5"/>
        <v>-7.58000000000066</v>
      </c>
    </row>
    <row r="184" spans="18:20" ht="13.5" thickBot="1">
      <c r="R184" s="8">
        <v>-2.0999999999997</v>
      </c>
      <c r="S184" s="8">
        <f t="shared" si="4"/>
        <v>2.20499999999937</v>
      </c>
      <c r="T184" s="56">
        <f t="shared" si="5"/>
        <v>-7.7950000000006305</v>
      </c>
    </row>
    <row r="185" spans="18:20" ht="13.5" thickBot="1">
      <c r="R185" s="8">
        <v>-1.9999999999997</v>
      </c>
      <c r="S185" s="8">
        <f t="shared" si="4"/>
        <v>1.9999999999994</v>
      </c>
      <c r="T185" s="56">
        <f t="shared" si="5"/>
        <v>-8.0000000000006</v>
      </c>
    </row>
    <row r="186" spans="18:20" ht="13.5" thickBot="1">
      <c r="R186" s="8">
        <v>-1.8999999999997</v>
      </c>
      <c r="S186" s="8">
        <f t="shared" si="4"/>
        <v>1.80499999999943</v>
      </c>
      <c r="T186" s="56">
        <f t="shared" si="5"/>
        <v>-8.19500000000057</v>
      </c>
    </row>
    <row r="187" spans="18:20" ht="13.5" thickBot="1">
      <c r="R187" s="8">
        <v>-1.7999999999997</v>
      </c>
      <c r="S187" s="8">
        <f t="shared" si="4"/>
        <v>1.61999999999946</v>
      </c>
      <c r="T187" s="56">
        <f t="shared" si="5"/>
        <v>-8.380000000000539</v>
      </c>
    </row>
    <row r="188" spans="18:20" ht="13.5" thickBot="1">
      <c r="R188" s="8">
        <v>-1.6999999999997</v>
      </c>
      <c r="S188" s="8">
        <f t="shared" si="4"/>
        <v>1.44499999999949</v>
      </c>
      <c r="T188" s="56">
        <f t="shared" si="5"/>
        <v>-8.55500000000051</v>
      </c>
    </row>
    <row r="189" spans="18:20" ht="13.5" thickBot="1">
      <c r="R189" s="8">
        <v>-1.5999999999997</v>
      </c>
      <c r="S189" s="8">
        <f t="shared" si="4"/>
        <v>1.2799999999995202</v>
      </c>
      <c r="T189" s="56">
        <f t="shared" si="5"/>
        <v>-8.72000000000048</v>
      </c>
    </row>
    <row r="190" spans="18:20" ht="13.5" thickBot="1">
      <c r="R190" s="8">
        <v>-1.4999999999997</v>
      </c>
      <c r="S190" s="8">
        <f t="shared" si="4"/>
        <v>1.1249999999995501</v>
      </c>
      <c r="T190" s="56">
        <f t="shared" si="5"/>
        <v>-8.87500000000045</v>
      </c>
    </row>
    <row r="191" spans="18:20" ht="13.5" thickBot="1">
      <c r="R191" s="8">
        <v>-1.3999999999997</v>
      </c>
      <c r="S191" s="8">
        <f t="shared" si="4"/>
        <v>0.9799999999995799</v>
      </c>
      <c r="T191" s="56">
        <f t="shared" si="5"/>
        <v>-9.02000000000042</v>
      </c>
    </row>
    <row r="192" spans="18:20" ht="13.5" thickBot="1">
      <c r="R192" s="8">
        <v>-1.2999999999997</v>
      </c>
      <c r="S192" s="8">
        <f t="shared" si="4"/>
        <v>0.8449999999996101</v>
      </c>
      <c r="T192" s="56">
        <f t="shared" si="5"/>
        <v>-9.15500000000039</v>
      </c>
    </row>
    <row r="193" spans="18:20" ht="13.5" thickBot="1">
      <c r="R193" s="8">
        <v>-1.1999999999997</v>
      </c>
      <c r="S193" s="8">
        <f t="shared" si="4"/>
        <v>0.7199999999996399</v>
      </c>
      <c r="T193" s="56">
        <f t="shared" si="5"/>
        <v>-9.28000000000036</v>
      </c>
    </row>
    <row r="194" spans="18:20" ht="13.5" thickBot="1">
      <c r="R194" s="8">
        <v>-1.0999999999997</v>
      </c>
      <c r="S194" s="8">
        <f t="shared" si="4"/>
        <v>0.6049999999996701</v>
      </c>
      <c r="T194" s="56">
        <f t="shared" si="5"/>
        <v>-9.39500000000033</v>
      </c>
    </row>
    <row r="195" spans="18:20" ht="13.5" thickBot="1">
      <c r="R195" s="8">
        <v>-0.999999999999702</v>
      </c>
      <c r="S195" s="8">
        <f t="shared" si="4"/>
        <v>0.499999999999702</v>
      </c>
      <c r="T195" s="56">
        <f t="shared" si="5"/>
        <v>-9.500000000000298</v>
      </c>
    </row>
    <row r="196" spans="18:20" ht="13.5" thickBot="1">
      <c r="R196" s="8">
        <v>-0.8999999999997</v>
      </c>
      <c r="S196" s="8">
        <f t="shared" si="4"/>
        <v>0.40499999999973</v>
      </c>
      <c r="T196" s="56">
        <f t="shared" si="5"/>
        <v>-9.59500000000027</v>
      </c>
    </row>
    <row r="197" spans="18:20" ht="13.5" thickBot="1">
      <c r="R197" s="8">
        <v>-0.799999999999699</v>
      </c>
      <c r="S197" s="8">
        <f aca="true" t="shared" si="6" ref="S197:S260">$B$2*$R197*$R197</f>
        <v>0.31999999999975914</v>
      </c>
      <c r="T197" s="56">
        <f aca="true" t="shared" si="7" ref="T197:T260">$B$4*($R197)^2+$E$4</f>
        <v>-9.680000000000241</v>
      </c>
    </row>
    <row r="198" spans="18:20" ht="13.5" thickBot="1">
      <c r="R198" s="8">
        <v>-0.699999999999701</v>
      </c>
      <c r="S198" s="8">
        <f t="shared" si="6"/>
        <v>0.2449999999997907</v>
      </c>
      <c r="T198" s="56">
        <f t="shared" si="7"/>
        <v>-9.755000000000209</v>
      </c>
    </row>
    <row r="199" spans="18:20" ht="13.5" thickBot="1">
      <c r="R199" s="8">
        <v>-0.599999999999699</v>
      </c>
      <c r="S199" s="8">
        <f t="shared" si="6"/>
        <v>0.1799999999998194</v>
      </c>
      <c r="T199" s="56">
        <f t="shared" si="7"/>
        <v>-9.820000000000181</v>
      </c>
    </row>
    <row r="200" spans="18:20" ht="13.5" thickBot="1">
      <c r="R200" s="8">
        <v>-0.499999999999702</v>
      </c>
      <c r="S200" s="8">
        <f t="shared" si="6"/>
        <v>0.12499999999985101</v>
      </c>
      <c r="T200" s="56">
        <f t="shared" si="7"/>
        <v>-9.87500000000015</v>
      </c>
    </row>
    <row r="201" spans="18:20" ht="13.5" thickBot="1">
      <c r="R201" s="8">
        <v>-0.3999999999997</v>
      </c>
      <c r="S201" s="8">
        <f t="shared" si="6"/>
        <v>0.07999999999988</v>
      </c>
      <c r="T201" s="56">
        <f t="shared" si="7"/>
        <v>-9.92000000000012</v>
      </c>
    </row>
    <row r="202" spans="18:20" ht="13.5" thickBot="1">
      <c r="R202" s="8">
        <v>-0.299999999999699</v>
      </c>
      <c r="S202" s="8">
        <f t="shared" si="6"/>
        <v>0.0449999999999097</v>
      </c>
      <c r="T202" s="56">
        <f t="shared" si="7"/>
        <v>-9.95500000000009</v>
      </c>
    </row>
    <row r="203" spans="18:20" ht="13.5" thickBot="1">
      <c r="R203" s="8">
        <v>-0.199999999999701</v>
      </c>
      <c r="S203" s="8">
        <f t="shared" si="6"/>
        <v>0.0199999999999402</v>
      </c>
      <c r="T203" s="56">
        <f t="shared" si="7"/>
        <v>-9.980000000000059</v>
      </c>
    </row>
    <row r="204" spans="18:20" ht="13.5" thickBot="1">
      <c r="R204" s="8">
        <v>-0.0999999999996994</v>
      </c>
      <c r="S204" s="8">
        <f t="shared" si="6"/>
        <v>0.00499999999996994</v>
      </c>
      <c r="T204" s="56">
        <f t="shared" si="7"/>
        <v>-9.99500000000003</v>
      </c>
    </row>
    <row r="205" spans="18:20" ht="13.5" thickBot="1">
      <c r="R205" s="8">
        <v>2.98427949019242E-13</v>
      </c>
      <c r="S205" s="8">
        <f t="shared" si="6"/>
        <v>4.4529620377915646E-26</v>
      </c>
      <c r="T205" s="56">
        <f t="shared" si="7"/>
        <v>-10</v>
      </c>
    </row>
    <row r="206" spans="18:20" ht="13.5" thickBot="1">
      <c r="R206" s="8">
        <v>0.1000000000003</v>
      </c>
      <c r="S206" s="8">
        <f t="shared" si="6"/>
        <v>0.00500000000003</v>
      </c>
      <c r="T206" s="56">
        <f t="shared" si="7"/>
        <v>-9.99499999999997</v>
      </c>
    </row>
    <row r="207" spans="18:20" ht="13.5" thickBot="1">
      <c r="R207" s="8">
        <v>0.200000000000301</v>
      </c>
      <c r="S207" s="8">
        <f t="shared" si="6"/>
        <v>0.0200000000000602</v>
      </c>
      <c r="T207" s="56">
        <f t="shared" si="7"/>
        <v>-9.97999999999994</v>
      </c>
    </row>
    <row r="208" spans="18:20" ht="13.5" thickBot="1">
      <c r="R208" s="8">
        <v>0.300000000000299</v>
      </c>
      <c r="S208" s="8">
        <f t="shared" si="6"/>
        <v>0.04500000000008971</v>
      </c>
      <c r="T208" s="56">
        <f t="shared" si="7"/>
        <v>-9.95499999999991</v>
      </c>
    </row>
    <row r="209" spans="18:20" ht="13.5" thickBot="1">
      <c r="R209" s="8">
        <v>0.400000000000301</v>
      </c>
      <c r="S209" s="8">
        <f t="shared" si="6"/>
        <v>0.0800000000001204</v>
      </c>
      <c r="T209" s="56">
        <f t="shared" si="7"/>
        <v>-9.91999999999988</v>
      </c>
    </row>
    <row r="210" spans="18:20" ht="13.5" thickBot="1">
      <c r="R210" s="8">
        <v>0.500000000000298</v>
      </c>
      <c r="S210" s="8">
        <f t="shared" si="6"/>
        <v>0.125000000000149</v>
      </c>
      <c r="T210" s="56">
        <f t="shared" si="7"/>
        <v>-9.87499999999985</v>
      </c>
    </row>
    <row r="211" spans="18:20" ht="13.5" thickBot="1">
      <c r="R211" s="8">
        <v>0.6000000000003</v>
      </c>
      <c r="S211" s="8">
        <f t="shared" si="6"/>
        <v>0.18000000000018</v>
      </c>
      <c r="T211" s="56">
        <f t="shared" si="7"/>
        <v>-9.81999999999982</v>
      </c>
    </row>
    <row r="212" spans="18:20" ht="13.5" thickBot="1">
      <c r="R212" s="8">
        <v>0.700000000000301</v>
      </c>
      <c r="S212" s="8">
        <f t="shared" si="6"/>
        <v>0.24500000000021074</v>
      </c>
      <c r="T212" s="56">
        <f t="shared" si="7"/>
        <v>-9.75499999999979</v>
      </c>
    </row>
    <row r="213" spans="18:20" ht="13.5" thickBot="1">
      <c r="R213" s="8">
        <v>0.800000000000299</v>
      </c>
      <c r="S213" s="8">
        <f t="shared" si="6"/>
        <v>0.3200000000002392</v>
      </c>
      <c r="T213" s="56">
        <f t="shared" si="7"/>
        <v>-9.679999999999762</v>
      </c>
    </row>
    <row r="214" spans="18:20" ht="13.5" thickBot="1">
      <c r="R214" s="8">
        <v>0.900000000000301</v>
      </c>
      <c r="S214" s="8">
        <f t="shared" si="6"/>
        <v>0.4050000000002709</v>
      </c>
      <c r="T214" s="56">
        <f t="shared" si="7"/>
        <v>-9.594999999999729</v>
      </c>
    </row>
    <row r="215" spans="18:20" ht="13.5" thickBot="1">
      <c r="R215" s="8">
        <v>1.0000000000003</v>
      </c>
      <c r="S215" s="8">
        <f t="shared" si="6"/>
        <v>0.5000000000003</v>
      </c>
      <c r="T215" s="56">
        <f t="shared" si="7"/>
        <v>-9.4999999999997</v>
      </c>
    </row>
    <row r="216" spans="18:20" ht="13.5" thickBot="1">
      <c r="R216" s="8">
        <v>1.1000000000003</v>
      </c>
      <c r="S216" s="8">
        <f t="shared" si="6"/>
        <v>0.60500000000033</v>
      </c>
      <c r="T216" s="56">
        <f t="shared" si="7"/>
        <v>-9.39499999999967</v>
      </c>
    </row>
    <row r="217" spans="18:20" ht="13.5" thickBot="1">
      <c r="R217" s="8">
        <v>1.2000000000003</v>
      </c>
      <c r="S217" s="8">
        <f t="shared" si="6"/>
        <v>0.7200000000003599</v>
      </c>
      <c r="T217" s="56">
        <f t="shared" si="7"/>
        <v>-9.27999999999964</v>
      </c>
    </row>
    <row r="218" spans="18:20" ht="13.5" thickBot="1">
      <c r="R218" s="8">
        <v>1.3000000000003</v>
      </c>
      <c r="S218" s="8">
        <f t="shared" si="6"/>
        <v>0.84500000000039</v>
      </c>
      <c r="T218" s="56">
        <f t="shared" si="7"/>
        <v>-9.15499999999961</v>
      </c>
    </row>
    <row r="219" spans="18:20" ht="13.5" thickBot="1">
      <c r="R219" s="8">
        <v>1.4000000000003</v>
      </c>
      <c r="S219" s="8">
        <f t="shared" si="6"/>
        <v>0.9800000000004199</v>
      </c>
      <c r="T219" s="56">
        <f t="shared" si="7"/>
        <v>-9.01999999999958</v>
      </c>
    </row>
    <row r="220" spans="18:20" ht="13.5" thickBot="1">
      <c r="R220" s="8">
        <v>1.5000000000003</v>
      </c>
      <c r="S220" s="8">
        <f t="shared" si="6"/>
        <v>1.1250000000004499</v>
      </c>
      <c r="T220" s="56">
        <f t="shared" si="7"/>
        <v>-8.87499999999955</v>
      </c>
    </row>
    <row r="221" spans="18:20" ht="13.5" thickBot="1">
      <c r="R221" s="8">
        <v>1.6000000000003</v>
      </c>
      <c r="S221" s="8">
        <f t="shared" si="6"/>
        <v>1.28000000000048</v>
      </c>
      <c r="T221" s="56">
        <f t="shared" si="7"/>
        <v>-8.71999999999952</v>
      </c>
    </row>
    <row r="222" spans="18:20" ht="13.5" thickBot="1">
      <c r="R222" s="8">
        <v>1.7000000000003</v>
      </c>
      <c r="S222" s="8">
        <f t="shared" si="6"/>
        <v>1.4450000000005099</v>
      </c>
      <c r="T222" s="56">
        <f t="shared" si="7"/>
        <v>-8.55499999999949</v>
      </c>
    </row>
    <row r="223" spans="18:20" ht="13.5" thickBot="1">
      <c r="R223" s="8">
        <v>1.8000000000003</v>
      </c>
      <c r="S223" s="8">
        <f t="shared" si="6"/>
        <v>1.6200000000005401</v>
      </c>
      <c r="T223" s="56">
        <f t="shared" si="7"/>
        <v>-8.379999999999459</v>
      </c>
    </row>
    <row r="224" spans="18:20" ht="13.5" thickBot="1">
      <c r="R224" s="8">
        <v>1.9000000000003</v>
      </c>
      <c r="S224" s="8">
        <f t="shared" si="6"/>
        <v>1.8050000000005697</v>
      </c>
      <c r="T224" s="56">
        <f t="shared" si="7"/>
        <v>-8.19499999999943</v>
      </c>
    </row>
    <row r="225" spans="18:20" ht="13.5" thickBot="1">
      <c r="R225" s="8">
        <v>2.0000000000003</v>
      </c>
      <c r="S225" s="8">
        <f t="shared" si="6"/>
        <v>2.0000000000006004</v>
      </c>
      <c r="T225" s="56">
        <f t="shared" si="7"/>
        <v>-7.9999999999994</v>
      </c>
    </row>
    <row r="226" spans="18:20" ht="13.5" thickBot="1">
      <c r="R226" s="8">
        <v>2.1000000000003</v>
      </c>
      <c r="S226" s="8">
        <f t="shared" si="6"/>
        <v>2.20500000000063</v>
      </c>
      <c r="T226" s="56">
        <f t="shared" si="7"/>
        <v>-7.79499999999937</v>
      </c>
    </row>
    <row r="227" spans="18:20" ht="13.5" thickBot="1">
      <c r="R227" s="8">
        <v>2.2000000000003</v>
      </c>
      <c r="S227" s="8">
        <f t="shared" si="6"/>
        <v>2.42000000000066</v>
      </c>
      <c r="T227" s="56">
        <f t="shared" si="7"/>
        <v>-7.57999999999934</v>
      </c>
    </row>
    <row r="228" spans="18:20" ht="13.5" thickBot="1">
      <c r="R228" s="8">
        <v>2.3000000000003</v>
      </c>
      <c r="S228" s="8">
        <f t="shared" si="6"/>
        <v>2.64500000000069</v>
      </c>
      <c r="T228" s="56">
        <f t="shared" si="7"/>
        <v>-7.354999999999309</v>
      </c>
    </row>
    <row r="229" spans="18:20" ht="13.5" thickBot="1">
      <c r="R229" s="8">
        <v>2.4000000000003</v>
      </c>
      <c r="S229" s="8">
        <f t="shared" si="6"/>
        <v>2.88000000000072</v>
      </c>
      <c r="T229" s="56">
        <f t="shared" si="7"/>
        <v>-7.11999999999928</v>
      </c>
    </row>
    <row r="230" spans="18:20" ht="13.5" thickBot="1">
      <c r="R230" s="8">
        <v>2.5000000000003</v>
      </c>
      <c r="S230" s="8">
        <f t="shared" si="6"/>
        <v>3.1250000000007505</v>
      </c>
      <c r="T230" s="56">
        <f t="shared" si="7"/>
        <v>-6.8749999999992495</v>
      </c>
    </row>
    <row r="231" spans="18:20" ht="13.5" thickBot="1">
      <c r="R231" s="8">
        <v>2.6000000000003</v>
      </c>
      <c r="S231" s="8">
        <f t="shared" si="6"/>
        <v>3.3800000000007797</v>
      </c>
      <c r="T231" s="56">
        <f t="shared" si="7"/>
        <v>-6.61999999999922</v>
      </c>
    </row>
    <row r="232" spans="18:20" ht="13.5" thickBot="1">
      <c r="R232" s="8">
        <v>2.7000000000003</v>
      </c>
      <c r="S232" s="8">
        <f t="shared" si="6"/>
        <v>3.64500000000081</v>
      </c>
      <c r="T232" s="56">
        <f t="shared" si="7"/>
        <v>-6.35499999999919</v>
      </c>
    </row>
    <row r="233" spans="18:20" ht="13.5" thickBot="1">
      <c r="R233" s="8">
        <v>2.8000000000003</v>
      </c>
      <c r="S233" s="8">
        <f t="shared" si="6"/>
        <v>3.92000000000084</v>
      </c>
      <c r="T233" s="56">
        <f t="shared" si="7"/>
        <v>-6.07999999999916</v>
      </c>
    </row>
    <row r="234" spans="18:20" ht="13.5" thickBot="1">
      <c r="R234" s="8">
        <v>2.9000000000003</v>
      </c>
      <c r="S234" s="8">
        <f t="shared" si="6"/>
        <v>4.2050000000008705</v>
      </c>
      <c r="T234" s="56">
        <f t="shared" si="7"/>
        <v>-5.7949999999991295</v>
      </c>
    </row>
    <row r="235" spans="18:20" ht="13.5" thickBot="1">
      <c r="R235" s="8">
        <v>3.0000000000003</v>
      </c>
      <c r="S235" s="8">
        <f t="shared" si="6"/>
        <v>4.500000000000901</v>
      </c>
      <c r="T235" s="56">
        <f t="shared" si="7"/>
        <v>-5.499999999999099</v>
      </c>
    </row>
    <row r="236" spans="18:20" ht="13.5" thickBot="1">
      <c r="R236" s="8">
        <v>3.1000000000003</v>
      </c>
      <c r="S236" s="8">
        <f t="shared" si="6"/>
        <v>4.80500000000093</v>
      </c>
      <c r="T236" s="56">
        <f t="shared" si="7"/>
        <v>-5.19499999999907</v>
      </c>
    </row>
    <row r="237" spans="18:20" ht="13.5" thickBot="1">
      <c r="R237" s="8">
        <v>3.2000000000003</v>
      </c>
      <c r="S237" s="8">
        <f t="shared" si="6"/>
        <v>5.12000000000096</v>
      </c>
      <c r="T237" s="56">
        <f t="shared" si="7"/>
        <v>-4.87999999999904</v>
      </c>
    </row>
    <row r="238" spans="18:20" ht="13.5" thickBot="1">
      <c r="R238" s="8">
        <v>3.3000000000003</v>
      </c>
      <c r="S238" s="8">
        <f t="shared" si="6"/>
        <v>5.44500000000099</v>
      </c>
      <c r="T238" s="56">
        <f t="shared" si="7"/>
        <v>-4.55499999999901</v>
      </c>
    </row>
    <row r="239" spans="18:20" ht="13.5" thickBot="1">
      <c r="R239" s="8">
        <v>3.4000000000003</v>
      </c>
      <c r="S239" s="8">
        <f t="shared" si="6"/>
        <v>5.780000000001021</v>
      </c>
      <c r="T239" s="56">
        <f t="shared" si="7"/>
        <v>-4.219999999998979</v>
      </c>
    </row>
    <row r="240" spans="18:20" ht="13.5" thickBot="1">
      <c r="R240" s="8">
        <v>3.5000000000003</v>
      </c>
      <c r="S240" s="8">
        <f t="shared" si="6"/>
        <v>6.125000000001051</v>
      </c>
      <c r="T240" s="56">
        <f t="shared" si="7"/>
        <v>-3.8749999999989493</v>
      </c>
    </row>
    <row r="241" spans="18:20" ht="13.5" thickBot="1">
      <c r="R241" s="8">
        <v>3.6000000000003</v>
      </c>
      <c r="S241" s="8">
        <f t="shared" si="6"/>
        <v>6.48000000000108</v>
      </c>
      <c r="T241" s="56">
        <f t="shared" si="7"/>
        <v>-3.5199999999989204</v>
      </c>
    </row>
    <row r="242" spans="18:20" ht="13.5" thickBot="1">
      <c r="R242" s="8">
        <v>3.7000000000003</v>
      </c>
      <c r="S242" s="8">
        <f t="shared" si="6"/>
        <v>6.84500000000111</v>
      </c>
      <c r="T242" s="56">
        <f t="shared" si="7"/>
        <v>-3.15499999999889</v>
      </c>
    </row>
    <row r="243" spans="18:20" ht="13.5" thickBot="1">
      <c r="R243" s="8">
        <v>3.8000000000003</v>
      </c>
      <c r="S243" s="8">
        <f t="shared" si="6"/>
        <v>7.22000000000114</v>
      </c>
      <c r="T243" s="56">
        <f t="shared" si="7"/>
        <v>-2.77999999999886</v>
      </c>
    </row>
    <row r="244" spans="18:20" ht="13.5" thickBot="1">
      <c r="R244" s="8">
        <v>3.9000000000003</v>
      </c>
      <c r="S244" s="8">
        <f t="shared" si="6"/>
        <v>7.60500000000117</v>
      </c>
      <c r="T244" s="56">
        <f t="shared" si="7"/>
        <v>-2.39499999999883</v>
      </c>
    </row>
    <row r="245" spans="18:20" ht="13.5" thickBot="1">
      <c r="R245" s="8">
        <v>4.0000000000003</v>
      </c>
      <c r="S245" s="8">
        <f t="shared" si="6"/>
        <v>8.0000000000012</v>
      </c>
      <c r="T245" s="56">
        <f t="shared" si="7"/>
        <v>-1.9999999999987992</v>
      </c>
    </row>
    <row r="246" spans="18:20" ht="13.5" thickBot="1">
      <c r="R246" s="8">
        <v>4.1000000000003</v>
      </c>
      <c r="S246" s="8">
        <f t="shared" si="6"/>
        <v>8.405000000001229</v>
      </c>
      <c r="T246" s="56">
        <f t="shared" si="7"/>
        <v>-1.5949999999987714</v>
      </c>
    </row>
    <row r="247" spans="18:20" ht="13.5" thickBot="1">
      <c r="R247" s="8">
        <v>4.2000000000003</v>
      </c>
      <c r="S247" s="8">
        <f t="shared" si="6"/>
        <v>8.820000000001261</v>
      </c>
      <c r="T247" s="56">
        <f t="shared" si="7"/>
        <v>-1.1799999999987385</v>
      </c>
    </row>
    <row r="248" spans="18:20" ht="13.5" thickBot="1">
      <c r="R248" s="8">
        <v>4.3000000000003</v>
      </c>
      <c r="S248" s="8">
        <f t="shared" si="6"/>
        <v>9.24500000000129</v>
      </c>
      <c r="T248" s="56">
        <f t="shared" si="7"/>
        <v>-0.7549999999987094</v>
      </c>
    </row>
    <row r="249" spans="18:20" ht="13.5" thickBot="1">
      <c r="R249" s="8">
        <v>4.4000000000003</v>
      </c>
      <c r="S249" s="8">
        <f t="shared" si="6"/>
        <v>9.680000000001318</v>
      </c>
      <c r="T249" s="56">
        <f t="shared" si="7"/>
        <v>-0.3199999999986822</v>
      </c>
    </row>
    <row r="250" spans="18:20" ht="13.5" thickBot="1">
      <c r="R250" s="8">
        <v>4.5000000000003</v>
      </c>
      <c r="S250" s="8">
        <f t="shared" si="6"/>
        <v>10.12500000000135</v>
      </c>
      <c r="T250" s="56">
        <f t="shared" si="7"/>
        <v>0.12500000000135003</v>
      </c>
    </row>
    <row r="251" spans="18:20" ht="13.5" thickBot="1">
      <c r="R251" s="8">
        <v>4.6000000000003</v>
      </c>
      <c r="S251" s="8">
        <f t="shared" si="6"/>
        <v>10.580000000001379</v>
      </c>
      <c r="T251" s="56">
        <f t="shared" si="7"/>
        <v>0.5800000000013785</v>
      </c>
    </row>
    <row r="252" spans="18:20" ht="13.5" thickBot="1">
      <c r="R252" s="8">
        <v>4.7000000000004</v>
      </c>
      <c r="S252" s="8">
        <f t="shared" si="6"/>
        <v>11.04500000000188</v>
      </c>
      <c r="T252" s="56">
        <f t="shared" si="7"/>
        <v>1.0450000000018793</v>
      </c>
    </row>
    <row r="253" spans="18:20" ht="13.5" thickBot="1">
      <c r="R253" s="8">
        <v>4.8000000000004</v>
      </c>
      <c r="S253" s="8">
        <f t="shared" si="6"/>
        <v>11.520000000001922</v>
      </c>
      <c r="T253" s="56">
        <f t="shared" si="7"/>
        <v>1.5200000000019216</v>
      </c>
    </row>
    <row r="254" spans="18:20" ht="13.5" thickBot="1">
      <c r="R254" s="8">
        <v>4.9000000000004</v>
      </c>
      <c r="S254" s="8">
        <f t="shared" si="6"/>
        <v>12.00500000000196</v>
      </c>
      <c r="T254" s="56">
        <f t="shared" si="7"/>
        <v>2.00500000000196</v>
      </c>
    </row>
    <row r="255" spans="18:20" ht="13.5" thickBot="1">
      <c r="R255" s="8">
        <v>5.0000000000004</v>
      </c>
      <c r="S255" s="8">
        <f t="shared" si="6"/>
        <v>12.500000000001998</v>
      </c>
      <c r="T255" s="56">
        <f t="shared" si="7"/>
        <v>2.5000000000019984</v>
      </c>
    </row>
    <row r="256" spans="18:20" ht="13.5" thickBot="1">
      <c r="R256" s="8">
        <v>5.1000000000004</v>
      </c>
      <c r="S256" s="8">
        <f t="shared" si="6"/>
        <v>13.005000000002042</v>
      </c>
      <c r="T256" s="56">
        <f t="shared" si="7"/>
        <v>3.005000000002042</v>
      </c>
    </row>
    <row r="257" spans="18:20" ht="13.5" thickBot="1">
      <c r="R257" s="8">
        <v>5.2000000000004</v>
      </c>
      <c r="S257" s="8">
        <f t="shared" si="6"/>
        <v>13.52000000000208</v>
      </c>
      <c r="T257" s="56">
        <f t="shared" si="7"/>
        <v>3.5200000000020797</v>
      </c>
    </row>
    <row r="258" spans="18:20" ht="13.5" thickBot="1">
      <c r="R258" s="8">
        <v>5.3000000000004</v>
      </c>
      <c r="S258" s="8">
        <f t="shared" si="6"/>
        <v>14.045000000002123</v>
      </c>
      <c r="T258" s="56">
        <f t="shared" si="7"/>
        <v>4.045000000002123</v>
      </c>
    </row>
    <row r="259" spans="18:20" ht="13.5" thickBot="1">
      <c r="R259" s="8">
        <v>5.4000000000004</v>
      </c>
      <c r="S259" s="8">
        <f t="shared" si="6"/>
        <v>14.58000000000216</v>
      </c>
      <c r="T259" s="56">
        <f t="shared" si="7"/>
        <v>4.58000000000216</v>
      </c>
    </row>
    <row r="260" spans="18:20" ht="13.5" thickBot="1">
      <c r="R260" s="8">
        <v>5.5000000000004</v>
      </c>
      <c r="S260" s="8">
        <f t="shared" si="6"/>
        <v>15.1250000000022</v>
      </c>
      <c r="T260" s="56">
        <f t="shared" si="7"/>
        <v>5.125000000002199</v>
      </c>
    </row>
    <row r="261" spans="18:20" ht="13.5" thickBot="1">
      <c r="R261" s="8">
        <v>5.6000000000004</v>
      </c>
      <c r="S261" s="8">
        <f aca="true" t="shared" si="8" ref="S261:S324">$B$2*$R261*$R261</f>
        <v>15.680000000002241</v>
      </c>
      <c r="T261" s="56">
        <f aca="true" t="shared" si="9" ref="T261:T324">$B$4*($R261)^2+$E$4</f>
        <v>5.6800000000022415</v>
      </c>
    </row>
    <row r="262" spans="18:20" ht="13.5" thickBot="1">
      <c r="R262" s="8">
        <v>5.7000000000004</v>
      </c>
      <c r="S262" s="8">
        <f t="shared" si="8"/>
        <v>16.24500000000228</v>
      </c>
      <c r="T262" s="56">
        <f t="shared" si="9"/>
        <v>6.245000000002278</v>
      </c>
    </row>
    <row r="263" spans="18:20" ht="13.5" thickBot="1">
      <c r="R263" s="8">
        <v>5.8000000000004</v>
      </c>
      <c r="S263" s="8">
        <f t="shared" si="8"/>
        <v>16.820000000002324</v>
      </c>
      <c r="T263" s="56">
        <f t="shared" si="9"/>
        <v>6.820000000002324</v>
      </c>
    </row>
    <row r="264" spans="18:20" ht="13.5" thickBot="1">
      <c r="R264" s="8">
        <v>5.9000000000004</v>
      </c>
      <c r="S264" s="8">
        <f t="shared" si="8"/>
        <v>17.40500000000236</v>
      </c>
      <c r="T264" s="56">
        <f t="shared" si="9"/>
        <v>7.40500000000236</v>
      </c>
    </row>
    <row r="265" spans="18:20" ht="13.5" thickBot="1">
      <c r="R265" s="8">
        <v>6.0000000000004</v>
      </c>
      <c r="S265" s="8">
        <f t="shared" si="8"/>
        <v>18.000000000002398</v>
      </c>
      <c r="T265" s="56">
        <f t="shared" si="9"/>
        <v>8.000000000002398</v>
      </c>
    </row>
    <row r="266" spans="18:20" ht="13.5" thickBot="1">
      <c r="R266" s="8">
        <v>6.1000000000004</v>
      </c>
      <c r="S266" s="8">
        <f t="shared" si="8"/>
        <v>18.60500000000244</v>
      </c>
      <c r="T266" s="56">
        <f t="shared" si="9"/>
        <v>8.605000000002441</v>
      </c>
    </row>
    <row r="267" spans="18:20" ht="13.5" thickBot="1">
      <c r="R267" s="8">
        <v>6.2000000000004</v>
      </c>
      <c r="S267" s="8">
        <f t="shared" si="8"/>
        <v>19.22000000000248</v>
      </c>
      <c r="T267" s="56">
        <f t="shared" si="9"/>
        <v>9.220000000002479</v>
      </c>
    </row>
    <row r="268" spans="18:20" ht="13.5" thickBot="1">
      <c r="R268" s="8">
        <v>6.3000000000004</v>
      </c>
      <c r="S268" s="8">
        <f t="shared" si="8"/>
        <v>19.84500000000252</v>
      </c>
      <c r="T268" s="56">
        <f t="shared" si="9"/>
        <v>9.845000000002521</v>
      </c>
    </row>
    <row r="269" spans="18:20" ht="13.5" thickBot="1">
      <c r="R269" s="8">
        <v>6.4000000000004</v>
      </c>
      <c r="S269" s="8">
        <f t="shared" si="8"/>
        <v>20.480000000002562</v>
      </c>
      <c r="T269" s="56">
        <f t="shared" si="9"/>
        <v>10.480000000002562</v>
      </c>
    </row>
    <row r="270" spans="18:20" ht="13.5" thickBot="1">
      <c r="R270" s="8">
        <v>6.5000000000004</v>
      </c>
      <c r="S270" s="8">
        <f t="shared" si="8"/>
        <v>21.125000000002597</v>
      </c>
      <c r="T270" s="56">
        <f t="shared" si="9"/>
        <v>11.125000000002597</v>
      </c>
    </row>
    <row r="271" spans="18:20" ht="13.5" thickBot="1">
      <c r="R271" s="8">
        <v>6.6000000000004</v>
      </c>
      <c r="S271" s="8">
        <f t="shared" si="8"/>
        <v>21.78000000000264</v>
      </c>
      <c r="T271" s="56">
        <f t="shared" si="9"/>
        <v>11.78000000000264</v>
      </c>
    </row>
    <row r="272" spans="18:20" ht="13.5" thickBot="1">
      <c r="R272" s="8">
        <v>6.7000000000004</v>
      </c>
      <c r="S272" s="8">
        <f t="shared" si="8"/>
        <v>22.44500000000268</v>
      </c>
      <c r="T272" s="56">
        <f t="shared" si="9"/>
        <v>12.445000000002679</v>
      </c>
    </row>
    <row r="273" spans="18:20" ht="13.5" thickBot="1">
      <c r="R273" s="8">
        <v>6.8000000000004</v>
      </c>
      <c r="S273" s="8">
        <f t="shared" si="8"/>
        <v>23.120000000002722</v>
      </c>
      <c r="T273" s="56">
        <f t="shared" si="9"/>
        <v>13.120000000002722</v>
      </c>
    </row>
    <row r="274" spans="18:20" ht="13.5" thickBot="1">
      <c r="R274" s="8">
        <v>6.9000000000004</v>
      </c>
      <c r="S274" s="8">
        <f t="shared" si="8"/>
        <v>23.80500000000276</v>
      </c>
      <c r="T274" s="56">
        <f t="shared" si="9"/>
        <v>13.80500000000276</v>
      </c>
    </row>
    <row r="275" spans="18:20" ht="13.5" thickBot="1">
      <c r="R275" s="8">
        <v>7.0000000000004</v>
      </c>
      <c r="S275" s="8">
        <f t="shared" si="8"/>
        <v>24.5000000000028</v>
      </c>
      <c r="T275" s="56">
        <f t="shared" si="9"/>
        <v>14.5000000000028</v>
      </c>
    </row>
    <row r="276" spans="18:20" ht="13.5" thickBot="1">
      <c r="R276" s="8">
        <v>7.1000000000004</v>
      </c>
      <c r="S276" s="8">
        <f t="shared" si="8"/>
        <v>25.20500000000284</v>
      </c>
      <c r="T276" s="56">
        <f t="shared" si="9"/>
        <v>15.20500000000284</v>
      </c>
    </row>
    <row r="277" spans="18:20" ht="13.5" thickBot="1">
      <c r="R277" s="8">
        <v>7.2000000000004</v>
      </c>
      <c r="S277" s="8">
        <f t="shared" si="8"/>
        <v>25.92000000000288</v>
      </c>
      <c r="T277" s="56">
        <f t="shared" si="9"/>
        <v>15.92000000000288</v>
      </c>
    </row>
    <row r="278" spans="18:20" ht="13.5" thickBot="1">
      <c r="R278" s="8">
        <v>7.3000000000004</v>
      </c>
      <c r="S278" s="8">
        <f t="shared" si="8"/>
        <v>26.645000000002923</v>
      </c>
      <c r="T278" s="56">
        <f t="shared" si="9"/>
        <v>16.645000000002923</v>
      </c>
    </row>
    <row r="279" spans="18:20" ht="13.5" thickBot="1">
      <c r="R279" s="8">
        <v>7.4000000000004</v>
      </c>
      <c r="S279" s="8">
        <f t="shared" si="8"/>
        <v>27.380000000002962</v>
      </c>
      <c r="T279" s="56">
        <f t="shared" si="9"/>
        <v>17.380000000002962</v>
      </c>
    </row>
    <row r="280" spans="18:20" ht="13.5" thickBot="1">
      <c r="R280" s="8">
        <v>7.5000000000004</v>
      </c>
      <c r="S280" s="8">
        <f t="shared" si="8"/>
        <v>28.125000000003</v>
      </c>
      <c r="T280" s="56">
        <f t="shared" si="9"/>
        <v>18.125000000003</v>
      </c>
    </row>
    <row r="281" spans="18:20" ht="13.5" thickBot="1">
      <c r="R281" s="8">
        <v>7.6000000000004</v>
      </c>
      <c r="S281" s="8">
        <f t="shared" si="8"/>
        <v>28.88000000000304</v>
      </c>
      <c r="T281" s="56">
        <f t="shared" si="9"/>
        <v>18.88000000000304</v>
      </c>
    </row>
    <row r="282" spans="18:20" ht="13.5" thickBot="1">
      <c r="R282" s="8">
        <v>7.7000000000004</v>
      </c>
      <c r="S282" s="8">
        <f t="shared" si="8"/>
        <v>29.64500000000308</v>
      </c>
      <c r="T282" s="56">
        <f t="shared" si="9"/>
        <v>19.64500000000308</v>
      </c>
    </row>
    <row r="283" spans="18:20" ht="13.5" thickBot="1">
      <c r="R283" s="8">
        <v>7.8000000000004</v>
      </c>
      <c r="S283" s="8">
        <f t="shared" si="8"/>
        <v>30.420000000003125</v>
      </c>
      <c r="T283" s="56">
        <f t="shared" si="9"/>
        <v>20.420000000003125</v>
      </c>
    </row>
    <row r="284" spans="18:20" ht="13.5" thickBot="1">
      <c r="R284" s="8">
        <v>7.9000000000004</v>
      </c>
      <c r="S284" s="8">
        <f t="shared" si="8"/>
        <v>31.20500000000316</v>
      </c>
      <c r="T284" s="56">
        <f t="shared" si="9"/>
        <v>21.20500000000316</v>
      </c>
    </row>
    <row r="285" spans="18:20" ht="13.5" thickBot="1">
      <c r="R285" s="8">
        <v>8.0000000000004</v>
      </c>
      <c r="S285" s="8">
        <f t="shared" si="8"/>
        <v>32.0000000000032</v>
      </c>
      <c r="T285" s="56">
        <f t="shared" si="9"/>
        <v>22.000000000003197</v>
      </c>
    </row>
    <row r="286" spans="18:20" ht="13.5" thickBot="1">
      <c r="R286" s="8">
        <v>8.1000000000004</v>
      </c>
      <c r="S286" s="8">
        <f t="shared" si="8"/>
        <v>32.80500000000323</v>
      </c>
      <c r="T286" s="56">
        <f t="shared" si="9"/>
        <v>22.805000000003233</v>
      </c>
    </row>
    <row r="287" spans="18:20" ht="13.5" thickBot="1">
      <c r="R287" s="8">
        <v>8.2000000000004</v>
      </c>
      <c r="S287" s="8">
        <f t="shared" si="8"/>
        <v>33.62000000000329</v>
      </c>
      <c r="T287" s="56">
        <f t="shared" si="9"/>
        <v>23.620000000003287</v>
      </c>
    </row>
    <row r="288" spans="18:20" ht="13.5" thickBot="1">
      <c r="R288" s="8">
        <v>8.3000000000004</v>
      </c>
      <c r="S288" s="8">
        <f t="shared" si="8"/>
        <v>34.445000000003326</v>
      </c>
      <c r="T288" s="56">
        <f t="shared" si="9"/>
        <v>24.445000000003326</v>
      </c>
    </row>
    <row r="289" spans="18:20" ht="13.5" thickBot="1">
      <c r="R289" s="8">
        <v>8.4000000000004</v>
      </c>
      <c r="S289" s="8">
        <f t="shared" si="8"/>
        <v>35.28000000000336</v>
      </c>
      <c r="T289" s="56">
        <f t="shared" si="9"/>
        <v>25.280000000003362</v>
      </c>
    </row>
    <row r="290" spans="18:20" ht="13.5" thickBot="1">
      <c r="R290" s="8">
        <v>8.5000000000004</v>
      </c>
      <c r="S290" s="8">
        <f t="shared" si="8"/>
        <v>36.125000000003396</v>
      </c>
      <c r="T290" s="56">
        <f t="shared" si="9"/>
        <v>26.125000000003396</v>
      </c>
    </row>
    <row r="291" spans="18:20" ht="13.5" thickBot="1">
      <c r="R291" s="8">
        <v>8.6000000000004</v>
      </c>
      <c r="S291" s="8">
        <f t="shared" si="8"/>
        <v>36.980000000003436</v>
      </c>
      <c r="T291" s="56">
        <f t="shared" si="9"/>
        <v>26.980000000003436</v>
      </c>
    </row>
    <row r="292" spans="18:20" ht="13.5" thickBot="1">
      <c r="R292" s="8">
        <v>8.7000000000004</v>
      </c>
      <c r="S292" s="8">
        <f t="shared" si="8"/>
        <v>37.84500000000349</v>
      </c>
      <c r="T292" s="56">
        <f t="shared" si="9"/>
        <v>27.845000000003488</v>
      </c>
    </row>
    <row r="293" spans="18:20" ht="13.5" thickBot="1">
      <c r="R293" s="8">
        <v>8.8000000000004</v>
      </c>
      <c r="S293" s="8">
        <f t="shared" si="8"/>
        <v>38.72000000000352</v>
      </c>
      <c r="T293" s="56">
        <f t="shared" si="9"/>
        <v>28.720000000003523</v>
      </c>
    </row>
    <row r="294" spans="18:20" ht="13.5" thickBot="1">
      <c r="R294" s="8">
        <v>8.9000000000004</v>
      </c>
      <c r="S294" s="8">
        <f t="shared" si="8"/>
        <v>39.605000000003564</v>
      </c>
      <c r="T294" s="56">
        <f t="shared" si="9"/>
        <v>29.605000000003564</v>
      </c>
    </row>
    <row r="295" spans="18:20" ht="13.5" thickBot="1">
      <c r="R295" s="8">
        <v>9.0000000000004</v>
      </c>
      <c r="S295" s="8">
        <f t="shared" si="8"/>
        <v>40.500000000003595</v>
      </c>
      <c r="T295" s="56">
        <f t="shared" si="9"/>
        <v>30.500000000003595</v>
      </c>
    </row>
    <row r="296" spans="18:20" ht="13.5" thickBot="1">
      <c r="R296" s="8">
        <v>9.1000000000004</v>
      </c>
      <c r="S296" s="8">
        <f t="shared" si="8"/>
        <v>41.40500000000363</v>
      </c>
      <c r="T296" s="56">
        <f t="shared" si="9"/>
        <v>31.405000000003632</v>
      </c>
    </row>
    <row r="297" spans="18:20" ht="13.5" thickBot="1">
      <c r="R297" s="8">
        <v>9.2000000000004</v>
      </c>
      <c r="S297" s="8">
        <f t="shared" si="8"/>
        <v>42.32000000000369</v>
      </c>
      <c r="T297" s="56">
        <f t="shared" si="9"/>
        <v>32.32000000000369</v>
      </c>
    </row>
    <row r="298" spans="18:20" ht="13.5" thickBot="1">
      <c r="R298" s="8">
        <v>9.3000000000004</v>
      </c>
      <c r="S298" s="8">
        <f t="shared" si="8"/>
        <v>43.24500000000372</v>
      </c>
      <c r="T298" s="56">
        <f t="shared" si="9"/>
        <v>33.24500000000372</v>
      </c>
    </row>
    <row r="299" spans="18:20" ht="13.5" thickBot="1">
      <c r="R299" s="8">
        <v>9.4000000000004</v>
      </c>
      <c r="S299" s="8">
        <f t="shared" si="8"/>
        <v>44.18000000000376</v>
      </c>
      <c r="T299" s="56">
        <f t="shared" si="9"/>
        <v>34.18000000000376</v>
      </c>
    </row>
    <row r="300" spans="18:20" ht="13.5" thickBot="1">
      <c r="R300" s="8">
        <v>9.5000000000004</v>
      </c>
      <c r="S300" s="8">
        <f t="shared" si="8"/>
        <v>45.125000000003794</v>
      </c>
      <c r="T300" s="56">
        <f t="shared" si="9"/>
        <v>35.125000000003794</v>
      </c>
    </row>
    <row r="301" spans="18:20" ht="13.5" thickBot="1">
      <c r="R301" s="8">
        <v>9.6000000000004</v>
      </c>
      <c r="S301" s="8">
        <f t="shared" si="8"/>
        <v>46.080000000003835</v>
      </c>
      <c r="T301" s="56">
        <f t="shared" si="9"/>
        <v>36.080000000003835</v>
      </c>
    </row>
    <row r="302" spans="18:20" ht="13.5" thickBot="1">
      <c r="R302" s="8">
        <v>9.7000000000004</v>
      </c>
      <c r="S302" s="8">
        <f t="shared" si="8"/>
        <v>47.04500000000389</v>
      </c>
      <c r="T302" s="56">
        <f t="shared" si="9"/>
        <v>37.04500000000389</v>
      </c>
    </row>
    <row r="303" spans="18:20" ht="13.5" thickBot="1">
      <c r="R303" s="8">
        <v>9.8000000000004</v>
      </c>
      <c r="S303" s="8">
        <f t="shared" si="8"/>
        <v>48.020000000003925</v>
      </c>
      <c r="T303" s="56">
        <f t="shared" si="9"/>
        <v>38.020000000003925</v>
      </c>
    </row>
    <row r="304" spans="18:20" ht="13.5" thickBot="1">
      <c r="R304" s="8">
        <v>9.9000000000004</v>
      </c>
      <c r="S304" s="8">
        <f t="shared" si="8"/>
        <v>49.00500000000396</v>
      </c>
      <c r="T304" s="56">
        <f t="shared" si="9"/>
        <v>39.00500000000396</v>
      </c>
    </row>
    <row r="305" spans="18:20" ht="13.5" thickBot="1">
      <c r="R305" s="8">
        <v>10.0000000000004</v>
      </c>
      <c r="S305" s="8">
        <f t="shared" si="8"/>
        <v>50.00000000000399</v>
      </c>
      <c r="T305" s="56">
        <f t="shared" si="9"/>
        <v>40.00000000000399</v>
      </c>
    </row>
    <row r="306" spans="18:20" ht="13.5" thickBot="1">
      <c r="R306" s="8">
        <v>10.1000000000004</v>
      </c>
      <c r="S306" s="8">
        <f t="shared" si="8"/>
        <v>51.00500000000403</v>
      </c>
      <c r="T306" s="56">
        <f t="shared" si="9"/>
        <v>41.00500000000403</v>
      </c>
    </row>
    <row r="307" spans="18:20" ht="13.5" thickBot="1">
      <c r="R307" s="8">
        <v>10.2000000000004</v>
      </c>
      <c r="S307" s="8">
        <f t="shared" si="8"/>
        <v>52.02000000000409</v>
      </c>
      <c r="T307" s="56">
        <f t="shared" si="9"/>
        <v>42.02000000000409</v>
      </c>
    </row>
    <row r="308" spans="18:20" ht="13.5" thickBot="1">
      <c r="R308" s="8">
        <v>10.3000000000004</v>
      </c>
      <c r="S308" s="8">
        <f t="shared" si="8"/>
        <v>53.04500000000412</v>
      </c>
      <c r="T308" s="56">
        <f t="shared" si="9"/>
        <v>43.04500000000412</v>
      </c>
    </row>
    <row r="309" spans="18:20" ht="13.5" thickBot="1">
      <c r="R309" s="8">
        <v>10.4000000000004</v>
      </c>
      <c r="S309" s="8">
        <f t="shared" si="8"/>
        <v>54.08000000000416</v>
      </c>
      <c r="T309" s="56">
        <f t="shared" si="9"/>
        <v>44.08000000000416</v>
      </c>
    </row>
    <row r="310" spans="18:20" ht="13.5" thickBot="1">
      <c r="R310" s="8">
        <v>10.5000000000004</v>
      </c>
      <c r="S310" s="8">
        <f t="shared" si="8"/>
        <v>55.1250000000042</v>
      </c>
      <c r="T310" s="56">
        <f t="shared" si="9"/>
        <v>45.1250000000042</v>
      </c>
    </row>
    <row r="311" spans="18:20" ht="13.5" thickBot="1">
      <c r="R311" s="8">
        <v>10.6000000000004</v>
      </c>
      <c r="S311" s="8">
        <f t="shared" si="8"/>
        <v>56.180000000004235</v>
      </c>
      <c r="T311" s="56">
        <f t="shared" si="9"/>
        <v>46.180000000004235</v>
      </c>
    </row>
    <row r="312" spans="18:20" ht="13.5" thickBot="1">
      <c r="R312" s="8">
        <v>10.7000000000004</v>
      </c>
      <c r="S312" s="8">
        <f t="shared" si="8"/>
        <v>57.24500000000429</v>
      </c>
      <c r="T312" s="56">
        <f t="shared" si="9"/>
        <v>47.24500000000429</v>
      </c>
    </row>
    <row r="313" spans="18:20" ht="13.5" thickBot="1">
      <c r="R313" s="8">
        <v>10.8000000000004</v>
      </c>
      <c r="S313" s="8">
        <f t="shared" si="8"/>
        <v>58.32000000000433</v>
      </c>
      <c r="T313" s="56">
        <f t="shared" si="9"/>
        <v>48.32000000000433</v>
      </c>
    </row>
    <row r="314" spans="18:20" ht="13.5" thickBot="1">
      <c r="R314" s="8">
        <v>10.9000000000004</v>
      </c>
      <c r="S314" s="8">
        <f t="shared" si="8"/>
        <v>59.405000000004364</v>
      </c>
      <c r="T314" s="56">
        <f t="shared" si="9"/>
        <v>49.405000000004364</v>
      </c>
    </row>
    <row r="315" spans="18:20" ht="13.5" thickBot="1">
      <c r="R315" s="8">
        <v>11.0000000000004</v>
      </c>
      <c r="S315" s="8">
        <f t="shared" si="8"/>
        <v>60.5000000000044</v>
      </c>
      <c r="T315" s="56">
        <f t="shared" si="9"/>
        <v>50.5000000000044</v>
      </c>
    </row>
    <row r="316" spans="18:20" ht="13.5" thickBot="1">
      <c r="R316" s="8">
        <v>11.1000000000004</v>
      </c>
      <c r="S316" s="8">
        <f t="shared" si="8"/>
        <v>61.60500000000443</v>
      </c>
      <c r="T316" s="56">
        <f t="shared" si="9"/>
        <v>51.60500000000443</v>
      </c>
    </row>
    <row r="317" spans="18:20" ht="13.5" thickBot="1">
      <c r="R317" s="8">
        <v>11.2000000000004</v>
      </c>
      <c r="S317" s="8">
        <f t="shared" si="8"/>
        <v>62.72000000000449</v>
      </c>
      <c r="T317" s="56">
        <f t="shared" si="9"/>
        <v>52.72000000000449</v>
      </c>
    </row>
    <row r="318" spans="18:20" ht="13.5" thickBot="1">
      <c r="R318" s="8">
        <v>11.3000000000004</v>
      </c>
      <c r="S318" s="8">
        <f t="shared" si="8"/>
        <v>63.845000000004525</v>
      </c>
      <c r="T318" s="56">
        <f t="shared" si="9"/>
        <v>53.845000000004525</v>
      </c>
    </row>
    <row r="319" spans="18:20" ht="13.5" thickBot="1">
      <c r="R319" s="8">
        <v>11.4000000000004</v>
      </c>
      <c r="S319" s="8">
        <f t="shared" si="8"/>
        <v>64.98000000000457</v>
      </c>
      <c r="T319" s="56">
        <f t="shared" si="9"/>
        <v>54.980000000004566</v>
      </c>
    </row>
    <row r="320" spans="18:20" ht="13.5" thickBot="1">
      <c r="R320" s="8">
        <v>11.5000000000004</v>
      </c>
      <c r="S320" s="8">
        <f t="shared" si="8"/>
        <v>66.12500000000459</v>
      </c>
      <c r="T320" s="56">
        <f t="shared" si="9"/>
        <v>56.12500000000459</v>
      </c>
    </row>
    <row r="321" spans="18:20" ht="13.5" thickBot="1">
      <c r="R321" s="8">
        <v>11.6000000000004</v>
      </c>
      <c r="S321" s="8">
        <f t="shared" si="8"/>
        <v>67.28000000000463</v>
      </c>
      <c r="T321" s="56">
        <f t="shared" si="9"/>
        <v>57.280000000004634</v>
      </c>
    </row>
    <row r="322" spans="18:20" ht="13.5" thickBot="1">
      <c r="R322" s="8">
        <v>11.7000000000005</v>
      </c>
      <c r="S322" s="8">
        <f t="shared" si="8"/>
        <v>68.44500000000585</v>
      </c>
      <c r="T322" s="56">
        <f t="shared" si="9"/>
        <v>58.44500000000585</v>
      </c>
    </row>
    <row r="323" spans="18:20" ht="13.5" thickBot="1">
      <c r="R323" s="8">
        <v>11.8000000000005</v>
      </c>
      <c r="S323" s="8">
        <f t="shared" si="8"/>
        <v>69.6200000000059</v>
      </c>
      <c r="T323" s="56">
        <f t="shared" si="9"/>
        <v>59.6200000000059</v>
      </c>
    </row>
    <row r="324" spans="18:20" ht="13.5" thickBot="1">
      <c r="R324" s="8">
        <v>11.9000000000005</v>
      </c>
      <c r="S324" s="8">
        <f t="shared" si="8"/>
        <v>70.80500000000595</v>
      </c>
      <c r="T324" s="56">
        <f t="shared" si="9"/>
        <v>60.80500000000595</v>
      </c>
    </row>
    <row r="325" spans="18:20" ht="13.5" thickBot="1">
      <c r="R325" s="8">
        <v>12.0000000000005</v>
      </c>
      <c r="S325" s="8">
        <f aca="true" t="shared" si="10" ref="S325:S388">$B$2*$R325*$R325</f>
        <v>72.000000000006</v>
      </c>
      <c r="T325" s="56">
        <f aca="true" t="shared" si="11" ref="T325:T388">$B$4*($R325)^2+$E$4</f>
        <v>62.000000000006</v>
      </c>
    </row>
    <row r="326" spans="18:20" ht="13.5" thickBot="1">
      <c r="R326" s="8">
        <v>12.1000000000005</v>
      </c>
      <c r="S326" s="8">
        <f t="shared" si="10"/>
        <v>73.20500000000605</v>
      </c>
      <c r="T326" s="56">
        <f t="shared" si="11"/>
        <v>63.20500000000605</v>
      </c>
    </row>
    <row r="327" spans="18:20" ht="13.5" thickBot="1">
      <c r="R327" s="8">
        <v>12.2000000000005</v>
      </c>
      <c r="S327" s="8">
        <f t="shared" si="10"/>
        <v>74.4200000000061</v>
      </c>
      <c r="T327" s="56">
        <f t="shared" si="11"/>
        <v>64.4200000000061</v>
      </c>
    </row>
    <row r="328" spans="18:20" ht="13.5" thickBot="1">
      <c r="R328" s="8">
        <v>12.3000000000005</v>
      </c>
      <c r="S328" s="8">
        <f t="shared" si="10"/>
        <v>75.64500000000615</v>
      </c>
      <c r="T328" s="56">
        <f t="shared" si="11"/>
        <v>65.64500000000615</v>
      </c>
    </row>
    <row r="329" spans="18:20" ht="13.5" thickBot="1">
      <c r="R329" s="8">
        <v>12.4000000000005</v>
      </c>
      <c r="S329" s="8">
        <f t="shared" si="10"/>
        <v>76.88000000000619</v>
      </c>
      <c r="T329" s="56">
        <f t="shared" si="11"/>
        <v>66.88000000000619</v>
      </c>
    </row>
    <row r="330" spans="18:20" ht="13.5" thickBot="1">
      <c r="R330" s="8">
        <v>12.5000000000005</v>
      </c>
      <c r="S330" s="8">
        <f t="shared" si="10"/>
        <v>78.12500000000624</v>
      </c>
      <c r="T330" s="56">
        <f t="shared" si="11"/>
        <v>68.12500000000624</v>
      </c>
    </row>
    <row r="331" spans="18:20" ht="13.5" thickBot="1">
      <c r="R331" s="8">
        <v>12.6000000000005</v>
      </c>
      <c r="S331" s="8">
        <f t="shared" si="10"/>
        <v>79.3800000000063</v>
      </c>
      <c r="T331" s="56">
        <f t="shared" si="11"/>
        <v>69.3800000000063</v>
      </c>
    </row>
    <row r="332" spans="18:20" ht="13.5" thickBot="1">
      <c r="R332" s="8">
        <v>12.7000000000005</v>
      </c>
      <c r="S332" s="8">
        <f t="shared" si="10"/>
        <v>80.64500000000635</v>
      </c>
      <c r="T332" s="56">
        <f t="shared" si="11"/>
        <v>70.64500000000635</v>
      </c>
    </row>
    <row r="333" spans="18:20" ht="13.5" thickBot="1">
      <c r="R333" s="8">
        <v>12.8000000000005</v>
      </c>
      <c r="S333" s="8">
        <f t="shared" si="10"/>
        <v>81.9200000000064</v>
      </c>
      <c r="T333" s="56">
        <f t="shared" si="11"/>
        <v>71.9200000000064</v>
      </c>
    </row>
    <row r="334" spans="18:20" ht="13.5" thickBot="1">
      <c r="R334" s="8">
        <v>12.9000000000005</v>
      </c>
      <c r="S334" s="8">
        <f t="shared" si="10"/>
        <v>83.20500000000645</v>
      </c>
      <c r="T334" s="56">
        <f t="shared" si="11"/>
        <v>73.20500000000645</v>
      </c>
    </row>
    <row r="335" spans="18:20" ht="13.5" thickBot="1">
      <c r="R335" s="8">
        <v>13.0000000000005</v>
      </c>
      <c r="S335" s="8">
        <f t="shared" si="10"/>
        <v>84.5000000000065</v>
      </c>
      <c r="T335" s="56">
        <f t="shared" si="11"/>
        <v>74.5000000000065</v>
      </c>
    </row>
    <row r="336" spans="18:20" ht="13.5" thickBot="1">
      <c r="R336" s="8">
        <v>13.1000000000005</v>
      </c>
      <c r="S336" s="8">
        <f t="shared" si="10"/>
        <v>85.80500000000656</v>
      </c>
      <c r="T336" s="56">
        <f t="shared" si="11"/>
        <v>75.80500000000656</v>
      </c>
    </row>
    <row r="337" spans="18:20" ht="13.5" thickBot="1">
      <c r="R337" s="8">
        <v>13.2000000000005</v>
      </c>
      <c r="S337" s="8">
        <f t="shared" si="10"/>
        <v>87.1200000000066</v>
      </c>
      <c r="T337" s="56">
        <f t="shared" si="11"/>
        <v>77.1200000000066</v>
      </c>
    </row>
    <row r="338" spans="18:20" ht="13.5" thickBot="1">
      <c r="R338" s="8">
        <v>13.3000000000005</v>
      </c>
      <c r="S338" s="8">
        <f t="shared" si="10"/>
        <v>88.44500000000664</v>
      </c>
      <c r="T338" s="56">
        <f t="shared" si="11"/>
        <v>78.44500000000664</v>
      </c>
    </row>
    <row r="339" spans="18:20" ht="13.5" thickBot="1">
      <c r="R339" s="8">
        <v>13.4000000000005</v>
      </c>
      <c r="S339" s="8">
        <f t="shared" si="10"/>
        <v>89.7800000000067</v>
      </c>
      <c r="T339" s="56">
        <f t="shared" si="11"/>
        <v>79.7800000000067</v>
      </c>
    </row>
    <row r="340" spans="18:20" ht="13.5" thickBot="1">
      <c r="R340" s="8">
        <v>13.5000000000005</v>
      </c>
      <c r="S340" s="8">
        <f t="shared" si="10"/>
        <v>91.12500000000674</v>
      </c>
      <c r="T340" s="56">
        <f t="shared" si="11"/>
        <v>81.12500000000674</v>
      </c>
    </row>
    <row r="341" spans="18:20" ht="13.5" thickBot="1">
      <c r="R341" s="8">
        <v>13.6000000000005</v>
      </c>
      <c r="S341" s="8">
        <f t="shared" si="10"/>
        <v>92.48000000000681</v>
      </c>
      <c r="T341" s="56">
        <f t="shared" si="11"/>
        <v>82.48000000000681</v>
      </c>
    </row>
    <row r="342" spans="18:20" ht="13.5" thickBot="1">
      <c r="R342" s="8">
        <v>13.7000000000005</v>
      </c>
      <c r="S342" s="8">
        <f t="shared" si="10"/>
        <v>93.84500000000685</v>
      </c>
      <c r="T342" s="56">
        <f t="shared" si="11"/>
        <v>83.84500000000685</v>
      </c>
    </row>
    <row r="343" spans="18:20" ht="13.5" thickBot="1">
      <c r="R343" s="8">
        <v>13.8000000000005</v>
      </c>
      <c r="S343" s="8">
        <f t="shared" si="10"/>
        <v>95.22000000000689</v>
      </c>
      <c r="T343" s="56">
        <f t="shared" si="11"/>
        <v>85.22000000000689</v>
      </c>
    </row>
    <row r="344" spans="18:20" ht="13.5" thickBot="1">
      <c r="R344" s="8">
        <v>13.9000000000005</v>
      </c>
      <c r="S344" s="8">
        <f t="shared" si="10"/>
        <v>96.60500000000694</v>
      </c>
      <c r="T344" s="56">
        <f t="shared" si="11"/>
        <v>86.60500000000694</v>
      </c>
    </row>
    <row r="345" spans="18:20" ht="13.5" thickBot="1">
      <c r="R345" s="8">
        <v>14.0000000000005</v>
      </c>
      <c r="S345" s="8">
        <f t="shared" si="10"/>
        <v>98.00000000000699</v>
      </c>
      <c r="T345" s="56">
        <f t="shared" si="11"/>
        <v>88.00000000000699</v>
      </c>
    </row>
    <row r="346" spans="18:20" ht="13.5" thickBot="1">
      <c r="R346" s="8">
        <v>14.1000000000005</v>
      </c>
      <c r="S346" s="8">
        <f t="shared" si="10"/>
        <v>99.40500000000706</v>
      </c>
      <c r="T346" s="56">
        <f t="shared" si="11"/>
        <v>89.40500000000706</v>
      </c>
    </row>
    <row r="347" spans="18:20" ht="13.5" thickBot="1">
      <c r="R347" s="8">
        <v>14.2000000000005</v>
      </c>
      <c r="S347" s="8">
        <f t="shared" si="10"/>
        <v>100.8200000000071</v>
      </c>
      <c r="T347" s="56">
        <f t="shared" si="11"/>
        <v>90.8200000000071</v>
      </c>
    </row>
    <row r="348" spans="18:20" ht="13.5" thickBot="1">
      <c r="R348" s="8">
        <v>14.3000000000005</v>
      </c>
      <c r="S348" s="8">
        <f t="shared" si="10"/>
        <v>102.24500000000715</v>
      </c>
      <c r="T348" s="56">
        <f t="shared" si="11"/>
        <v>92.24500000000715</v>
      </c>
    </row>
    <row r="349" spans="18:20" ht="13.5" thickBot="1">
      <c r="R349" s="8">
        <v>14.4000000000005</v>
      </c>
      <c r="S349" s="8">
        <f t="shared" si="10"/>
        <v>103.6800000000072</v>
      </c>
      <c r="T349" s="56">
        <f t="shared" si="11"/>
        <v>93.6800000000072</v>
      </c>
    </row>
    <row r="350" spans="18:20" ht="13.5" thickBot="1">
      <c r="R350" s="8">
        <v>14.5000000000005</v>
      </c>
      <c r="S350" s="8">
        <f t="shared" si="10"/>
        <v>105.12500000000723</v>
      </c>
      <c r="T350" s="56">
        <f t="shared" si="11"/>
        <v>95.12500000000723</v>
      </c>
    </row>
    <row r="351" spans="18:20" ht="13.5" thickBot="1">
      <c r="R351" s="8">
        <v>14.6000000000005</v>
      </c>
      <c r="S351" s="8">
        <f t="shared" si="10"/>
        <v>106.5800000000073</v>
      </c>
      <c r="T351" s="56">
        <f t="shared" si="11"/>
        <v>96.5800000000073</v>
      </c>
    </row>
    <row r="352" spans="18:20" ht="13.5" thickBot="1">
      <c r="R352" s="8">
        <v>14.7000000000005</v>
      </c>
      <c r="S352" s="8">
        <f t="shared" si="10"/>
        <v>108.04500000000735</v>
      </c>
      <c r="T352" s="56">
        <f t="shared" si="11"/>
        <v>98.04500000000735</v>
      </c>
    </row>
    <row r="353" spans="18:20" ht="13.5" thickBot="1">
      <c r="R353" s="8">
        <v>14.8000000000005</v>
      </c>
      <c r="S353" s="8">
        <f t="shared" si="10"/>
        <v>109.5200000000074</v>
      </c>
      <c r="T353" s="56">
        <f t="shared" si="11"/>
        <v>99.5200000000074</v>
      </c>
    </row>
    <row r="354" spans="18:20" ht="13.5" thickBot="1">
      <c r="R354" s="8">
        <v>14.9000000000005</v>
      </c>
      <c r="S354" s="8">
        <f t="shared" si="10"/>
        <v>111.00500000000744</v>
      </c>
      <c r="T354" s="56">
        <f t="shared" si="11"/>
        <v>101.00500000000744</v>
      </c>
    </row>
    <row r="355" spans="18:20" ht="13.5" thickBot="1">
      <c r="R355" s="8">
        <v>15.0000000000005</v>
      </c>
      <c r="S355" s="8">
        <f t="shared" si="10"/>
        <v>112.50000000000749</v>
      </c>
      <c r="T355" s="56">
        <f t="shared" si="11"/>
        <v>102.50000000000749</v>
      </c>
    </row>
    <row r="356" spans="18:20" ht="13.5" thickBot="1">
      <c r="R356" s="8">
        <v>15.1000000000005</v>
      </c>
      <c r="S356" s="8">
        <f t="shared" si="10"/>
        <v>114.00500000000756</v>
      </c>
      <c r="T356" s="56">
        <f t="shared" si="11"/>
        <v>104.00500000000756</v>
      </c>
    </row>
    <row r="357" spans="18:20" ht="13.5" thickBot="1">
      <c r="R357" s="8">
        <v>15.2000000000005</v>
      </c>
      <c r="S357" s="8">
        <f t="shared" si="10"/>
        <v>115.5200000000076</v>
      </c>
      <c r="T357" s="56">
        <f t="shared" si="11"/>
        <v>105.5200000000076</v>
      </c>
    </row>
    <row r="358" spans="18:20" ht="13.5" thickBot="1">
      <c r="R358" s="8">
        <v>15.3000000000005</v>
      </c>
      <c r="S358" s="8">
        <f t="shared" si="10"/>
        <v>117.04500000000765</v>
      </c>
      <c r="T358" s="56">
        <f t="shared" si="11"/>
        <v>107.04500000000765</v>
      </c>
    </row>
    <row r="359" spans="18:20" ht="13.5" thickBot="1">
      <c r="R359" s="8">
        <v>15.4000000000005</v>
      </c>
      <c r="S359" s="8">
        <f t="shared" si="10"/>
        <v>118.58000000000769</v>
      </c>
      <c r="T359" s="56">
        <f t="shared" si="11"/>
        <v>108.58000000000769</v>
      </c>
    </row>
    <row r="360" spans="18:20" ht="13.5" thickBot="1">
      <c r="R360" s="8">
        <v>15.5000000000005</v>
      </c>
      <c r="S360" s="8">
        <f t="shared" si="10"/>
        <v>120.12500000000773</v>
      </c>
      <c r="T360" s="56">
        <f t="shared" si="11"/>
        <v>110.12500000000773</v>
      </c>
    </row>
    <row r="361" spans="18:20" ht="13.5" thickBot="1">
      <c r="R361" s="8">
        <v>15.6000000000005</v>
      </c>
      <c r="S361" s="8">
        <f t="shared" si="10"/>
        <v>121.68000000000781</v>
      </c>
      <c r="T361" s="56">
        <f t="shared" si="11"/>
        <v>111.68000000000781</v>
      </c>
    </row>
    <row r="362" spans="18:20" ht="13.5" thickBot="1">
      <c r="R362" s="8">
        <v>15.7000000000005</v>
      </c>
      <c r="S362" s="8">
        <f t="shared" si="10"/>
        <v>123.24500000000785</v>
      </c>
      <c r="T362" s="56">
        <f t="shared" si="11"/>
        <v>113.24500000000785</v>
      </c>
    </row>
    <row r="363" spans="18:20" ht="13.5" thickBot="1">
      <c r="R363" s="8">
        <v>15.8000000000005</v>
      </c>
      <c r="S363" s="8">
        <f t="shared" si="10"/>
        <v>124.8200000000079</v>
      </c>
      <c r="T363" s="56">
        <f t="shared" si="11"/>
        <v>114.8200000000079</v>
      </c>
    </row>
    <row r="364" spans="18:20" ht="13.5" thickBot="1">
      <c r="R364" s="8">
        <v>15.9000000000005</v>
      </c>
      <c r="S364" s="8">
        <f t="shared" si="10"/>
        <v>126.40500000000795</v>
      </c>
      <c r="T364" s="56">
        <f t="shared" si="11"/>
        <v>116.40500000000795</v>
      </c>
    </row>
    <row r="365" spans="18:20" ht="13.5" thickBot="1">
      <c r="R365" s="8">
        <v>16.0000000000005</v>
      </c>
      <c r="S365" s="8">
        <f t="shared" si="10"/>
        <v>128.00000000000801</v>
      </c>
      <c r="T365" s="56">
        <f t="shared" si="11"/>
        <v>118.00000000000801</v>
      </c>
    </row>
    <row r="366" spans="18:20" ht="13.5" thickBot="1">
      <c r="R366" s="8">
        <v>16.1000000000005</v>
      </c>
      <c r="S366" s="8">
        <f t="shared" si="10"/>
        <v>129.60500000000803</v>
      </c>
      <c r="T366" s="56">
        <f t="shared" si="11"/>
        <v>119.60500000000803</v>
      </c>
    </row>
    <row r="367" spans="18:20" ht="13.5" thickBot="1">
      <c r="R367" s="8">
        <v>16.2000000000005</v>
      </c>
      <c r="S367" s="8">
        <f t="shared" si="10"/>
        <v>131.2200000000081</v>
      </c>
      <c r="T367" s="56">
        <f t="shared" si="11"/>
        <v>121.2200000000081</v>
      </c>
    </row>
    <row r="368" spans="18:20" ht="13.5" thickBot="1">
      <c r="R368" s="8">
        <v>16.3000000000005</v>
      </c>
      <c r="S368" s="8">
        <f t="shared" si="10"/>
        <v>132.84500000000818</v>
      </c>
      <c r="T368" s="56">
        <f t="shared" si="11"/>
        <v>122.84500000000818</v>
      </c>
    </row>
    <row r="369" spans="18:20" ht="13.5" thickBot="1">
      <c r="R369" s="8">
        <v>16.4000000000005</v>
      </c>
      <c r="S369" s="8">
        <f t="shared" si="10"/>
        <v>134.4800000000082</v>
      </c>
      <c r="T369" s="56">
        <f t="shared" si="11"/>
        <v>124.4800000000082</v>
      </c>
    </row>
    <row r="370" spans="18:20" ht="13.5" thickBot="1">
      <c r="R370" s="8">
        <v>16.5000000000005</v>
      </c>
      <c r="S370" s="8">
        <f t="shared" si="10"/>
        <v>136.12500000000827</v>
      </c>
      <c r="T370" s="56">
        <f t="shared" si="11"/>
        <v>126.12500000000827</v>
      </c>
    </row>
    <row r="371" spans="18:20" ht="13.5" thickBot="1">
      <c r="R371" s="8">
        <v>16.6000000000005</v>
      </c>
      <c r="S371" s="8">
        <f t="shared" si="10"/>
        <v>137.78000000000827</v>
      </c>
      <c r="T371" s="56">
        <f t="shared" si="11"/>
        <v>127.78000000000827</v>
      </c>
    </row>
    <row r="372" spans="18:20" ht="13.5" thickBot="1">
      <c r="R372" s="8">
        <v>16.7000000000005</v>
      </c>
      <c r="S372" s="8">
        <f t="shared" si="10"/>
        <v>139.44500000000835</v>
      </c>
      <c r="T372" s="56">
        <f t="shared" si="11"/>
        <v>129.44500000000835</v>
      </c>
    </row>
    <row r="373" spans="18:20" ht="13.5" thickBot="1">
      <c r="R373" s="8">
        <v>16.8000000000005</v>
      </c>
      <c r="S373" s="8">
        <f t="shared" si="10"/>
        <v>141.12000000000842</v>
      </c>
      <c r="T373" s="56">
        <f t="shared" si="11"/>
        <v>131.12000000000842</v>
      </c>
    </row>
    <row r="374" spans="18:20" ht="13.5" thickBot="1">
      <c r="R374" s="8">
        <v>16.9000000000005</v>
      </c>
      <c r="S374" s="8">
        <f t="shared" si="10"/>
        <v>142.80500000000845</v>
      </c>
      <c r="T374" s="56">
        <f t="shared" si="11"/>
        <v>132.80500000000845</v>
      </c>
    </row>
    <row r="375" spans="18:20" ht="13.5" thickBot="1">
      <c r="R375" s="8">
        <v>17.0000000000005</v>
      </c>
      <c r="S375" s="8">
        <f t="shared" si="10"/>
        <v>144.50000000000853</v>
      </c>
      <c r="T375" s="56">
        <f t="shared" si="11"/>
        <v>134.50000000000853</v>
      </c>
    </row>
    <row r="376" spans="18:20" ht="13.5" thickBot="1">
      <c r="R376" s="8">
        <v>17.1000000000005</v>
      </c>
      <c r="S376" s="8">
        <f t="shared" si="10"/>
        <v>146.20500000000854</v>
      </c>
      <c r="T376" s="56">
        <f t="shared" si="11"/>
        <v>136.20500000000854</v>
      </c>
    </row>
    <row r="377" spans="18:20" ht="13.5" thickBot="1">
      <c r="R377" s="8">
        <v>17.2000000000005</v>
      </c>
      <c r="S377" s="8">
        <f t="shared" si="10"/>
        <v>147.9200000000086</v>
      </c>
      <c r="T377" s="56">
        <f t="shared" si="11"/>
        <v>137.9200000000086</v>
      </c>
    </row>
    <row r="378" spans="18:20" ht="13.5" thickBot="1">
      <c r="R378" s="8">
        <v>17.3000000000005</v>
      </c>
      <c r="S378" s="8">
        <f t="shared" si="10"/>
        <v>149.64500000000868</v>
      </c>
      <c r="T378" s="56">
        <f t="shared" si="11"/>
        <v>139.64500000000868</v>
      </c>
    </row>
    <row r="379" spans="18:20" ht="13.5" thickBot="1">
      <c r="R379" s="8">
        <v>17.4000000000005</v>
      </c>
      <c r="S379" s="8">
        <f t="shared" si="10"/>
        <v>151.3800000000087</v>
      </c>
      <c r="T379" s="56">
        <f t="shared" si="11"/>
        <v>141.3800000000087</v>
      </c>
    </row>
    <row r="380" spans="18:20" ht="13.5" thickBot="1">
      <c r="R380" s="8">
        <v>17.5000000000005</v>
      </c>
      <c r="S380" s="8">
        <f t="shared" si="10"/>
        <v>153.12500000000875</v>
      </c>
      <c r="T380" s="56">
        <f t="shared" si="11"/>
        <v>143.12500000000875</v>
      </c>
    </row>
    <row r="381" spans="18:20" ht="13.5" thickBot="1">
      <c r="R381" s="8">
        <v>17.6000000000005</v>
      </c>
      <c r="S381" s="8">
        <f t="shared" si="10"/>
        <v>154.88000000000878</v>
      </c>
      <c r="T381" s="56">
        <f t="shared" si="11"/>
        <v>144.88000000000878</v>
      </c>
    </row>
    <row r="382" spans="18:20" ht="13.5" thickBot="1">
      <c r="R382" s="8">
        <v>17.7000000000005</v>
      </c>
      <c r="S382" s="8">
        <f t="shared" si="10"/>
        <v>156.64500000000885</v>
      </c>
      <c r="T382" s="56">
        <f t="shared" si="11"/>
        <v>146.64500000000885</v>
      </c>
    </row>
    <row r="383" spans="18:20" ht="13.5" thickBot="1">
      <c r="R383" s="8">
        <v>17.8000000000005</v>
      </c>
      <c r="S383" s="8">
        <f t="shared" si="10"/>
        <v>158.42000000000894</v>
      </c>
      <c r="T383" s="56">
        <f t="shared" si="11"/>
        <v>148.42000000000894</v>
      </c>
    </row>
    <row r="384" spans="18:20" ht="13.5" thickBot="1">
      <c r="R384" s="8">
        <v>17.9000000000005</v>
      </c>
      <c r="S384" s="8">
        <f t="shared" si="10"/>
        <v>160.20500000000894</v>
      </c>
      <c r="T384" s="56">
        <f t="shared" si="11"/>
        <v>150.20500000000894</v>
      </c>
    </row>
    <row r="385" spans="18:20" ht="13.5" thickBot="1">
      <c r="R385" s="8">
        <v>18.0000000000005</v>
      </c>
      <c r="S385" s="8">
        <f t="shared" si="10"/>
        <v>162.000000000009</v>
      </c>
      <c r="T385" s="56">
        <f t="shared" si="11"/>
        <v>152.000000000009</v>
      </c>
    </row>
    <row r="386" spans="18:20" ht="13.5" thickBot="1">
      <c r="R386" s="8">
        <v>18.1000000000005</v>
      </c>
      <c r="S386" s="8">
        <f t="shared" si="10"/>
        <v>163.80500000000902</v>
      </c>
      <c r="T386" s="56">
        <f t="shared" si="11"/>
        <v>153.80500000000902</v>
      </c>
    </row>
    <row r="387" spans="18:20" ht="13.5" thickBot="1">
      <c r="R387" s="8">
        <v>18.2000000000005</v>
      </c>
      <c r="S387" s="8">
        <f t="shared" si="10"/>
        <v>165.6200000000091</v>
      </c>
      <c r="T387" s="56">
        <f t="shared" si="11"/>
        <v>155.6200000000091</v>
      </c>
    </row>
    <row r="388" spans="18:20" ht="13.5" thickBot="1">
      <c r="R388" s="8">
        <v>18.3000000000005</v>
      </c>
      <c r="S388" s="8">
        <f t="shared" si="10"/>
        <v>167.44500000000917</v>
      </c>
      <c r="T388" s="56">
        <f t="shared" si="11"/>
        <v>157.44500000000917</v>
      </c>
    </row>
    <row r="389" spans="18:20" ht="13.5" thickBot="1">
      <c r="R389" s="8">
        <v>18.4000000000005</v>
      </c>
      <c r="S389" s="8">
        <f aca="true" t="shared" si="12" ref="S389:S405">$B$2*$R389*$R389</f>
        <v>169.28000000000918</v>
      </c>
      <c r="T389" s="56">
        <f aca="true" t="shared" si="13" ref="T389:T405">$B$4*($R389)^2+$E$4</f>
        <v>159.28000000000918</v>
      </c>
    </row>
    <row r="390" spans="18:20" ht="13.5" thickBot="1">
      <c r="R390" s="8">
        <v>18.5000000000005</v>
      </c>
      <c r="S390" s="8">
        <f t="shared" si="12"/>
        <v>171.12500000000927</v>
      </c>
      <c r="T390" s="56">
        <f t="shared" si="13"/>
        <v>161.12500000000927</v>
      </c>
    </row>
    <row r="391" spans="18:20" ht="13.5" thickBot="1">
      <c r="R391" s="8">
        <v>18.6000000000005</v>
      </c>
      <c r="S391" s="8">
        <f t="shared" si="12"/>
        <v>172.98000000000928</v>
      </c>
      <c r="T391" s="56">
        <f t="shared" si="13"/>
        <v>162.98000000000928</v>
      </c>
    </row>
    <row r="392" spans="18:20" ht="13.5" thickBot="1">
      <c r="R392" s="8">
        <v>18.7000000000005</v>
      </c>
      <c r="S392" s="8">
        <f t="shared" si="12"/>
        <v>174.84500000000935</v>
      </c>
      <c r="T392" s="56">
        <f t="shared" si="13"/>
        <v>164.84500000000935</v>
      </c>
    </row>
    <row r="393" spans="18:20" ht="13.5" thickBot="1">
      <c r="R393" s="8">
        <v>18.8000000000006</v>
      </c>
      <c r="S393" s="8">
        <f t="shared" si="12"/>
        <v>176.7200000000113</v>
      </c>
      <c r="T393" s="56">
        <f t="shared" si="13"/>
        <v>166.7200000000113</v>
      </c>
    </row>
    <row r="394" spans="18:20" ht="13.5" thickBot="1">
      <c r="R394" s="8">
        <v>18.9000000000006</v>
      </c>
      <c r="S394" s="8">
        <f t="shared" si="12"/>
        <v>178.60500000001133</v>
      </c>
      <c r="T394" s="56">
        <f t="shared" si="13"/>
        <v>168.60500000001133</v>
      </c>
    </row>
    <row r="395" spans="18:20" ht="13.5" thickBot="1">
      <c r="R395" s="8">
        <v>19.0000000000006</v>
      </c>
      <c r="S395" s="8">
        <f t="shared" si="12"/>
        <v>180.5000000000114</v>
      </c>
      <c r="T395" s="56">
        <f t="shared" si="13"/>
        <v>170.5000000000114</v>
      </c>
    </row>
    <row r="396" spans="18:20" ht="13.5" thickBot="1">
      <c r="R396" s="8">
        <v>19.1000000000006</v>
      </c>
      <c r="S396" s="8">
        <f t="shared" si="12"/>
        <v>182.40500000001143</v>
      </c>
      <c r="T396" s="56">
        <f t="shared" si="13"/>
        <v>172.40500000001143</v>
      </c>
    </row>
    <row r="397" spans="18:20" ht="13.5" thickBot="1">
      <c r="R397" s="8">
        <v>19.2000000000006</v>
      </c>
      <c r="S397" s="8">
        <f t="shared" si="12"/>
        <v>184.3200000000115</v>
      </c>
      <c r="T397" s="56">
        <f t="shared" si="13"/>
        <v>174.3200000000115</v>
      </c>
    </row>
    <row r="398" spans="18:20" ht="13.5" thickBot="1">
      <c r="R398" s="8">
        <v>19.3000000000006</v>
      </c>
      <c r="S398" s="8">
        <f t="shared" si="12"/>
        <v>186.2450000000116</v>
      </c>
      <c r="T398" s="56">
        <f t="shared" si="13"/>
        <v>176.2450000000116</v>
      </c>
    </row>
    <row r="399" spans="18:20" ht="13.5" thickBot="1">
      <c r="R399" s="8">
        <v>19.4000000000006</v>
      </c>
      <c r="S399" s="8">
        <f t="shared" si="12"/>
        <v>188.18000000001163</v>
      </c>
      <c r="T399" s="56">
        <f t="shared" si="13"/>
        <v>178.18000000001163</v>
      </c>
    </row>
    <row r="400" spans="18:20" ht="13.5" thickBot="1">
      <c r="R400" s="8">
        <v>19.5000000000006</v>
      </c>
      <c r="S400" s="8">
        <f t="shared" si="12"/>
        <v>190.1250000000117</v>
      </c>
      <c r="T400" s="56">
        <f t="shared" si="13"/>
        <v>180.1250000000117</v>
      </c>
    </row>
    <row r="401" spans="18:20" ht="13.5" thickBot="1">
      <c r="R401" s="8">
        <v>19.6000000000006</v>
      </c>
      <c r="S401" s="8">
        <f t="shared" si="12"/>
        <v>192.08000000001172</v>
      </c>
      <c r="T401" s="56">
        <f t="shared" si="13"/>
        <v>182.08000000001172</v>
      </c>
    </row>
    <row r="402" spans="18:20" ht="13.5" thickBot="1">
      <c r="R402" s="8">
        <v>19.7000000000006</v>
      </c>
      <c r="S402" s="8">
        <f t="shared" si="12"/>
        <v>194.0450000000118</v>
      </c>
      <c r="T402" s="56">
        <f t="shared" si="13"/>
        <v>184.0450000000118</v>
      </c>
    </row>
    <row r="403" spans="18:20" ht="13.5" thickBot="1">
      <c r="R403" s="8">
        <v>19.8000000000006</v>
      </c>
      <c r="S403" s="8">
        <f t="shared" si="12"/>
        <v>196.0200000000119</v>
      </c>
      <c r="T403" s="56">
        <f t="shared" si="13"/>
        <v>186.0200000000119</v>
      </c>
    </row>
    <row r="404" spans="18:20" ht="13.5" thickBot="1">
      <c r="R404" s="8">
        <v>19.9000000000006</v>
      </c>
      <c r="S404" s="8">
        <f t="shared" si="12"/>
        <v>198.00500000001193</v>
      </c>
      <c r="T404" s="56">
        <f t="shared" si="13"/>
        <v>188.00500000001193</v>
      </c>
    </row>
    <row r="405" spans="18:20" ht="13.5" thickBot="1">
      <c r="R405" s="8">
        <v>20.0000000000006</v>
      </c>
      <c r="S405" s="8">
        <f t="shared" si="12"/>
        <v>200.000000000012</v>
      </c>
      <c r="T405" s="56">
        <f t="shared" si="13"/>
        <v>190.000000000012</v>
      </c>
    </row>
  </sheetData>
  <sheetProtection/>
  <mergeCells count="16">
    <mergeCell ref="G1:Q1"/>
    <mergeCell ref="I2:N2"/>
    <mergeCell ref="A16:D16"/>
    <mergeCell ref="A23:B23"/>
    <mergeCell ref="A17:D17"/>
    <mergeCell ref="A19:D19"/>
    <mergeCell ref="A21:D21"/>
    <mergeCell ref="A22:B22"/>
    <mergeCell ref="B32:E32"/>
    <mergeCell ref="R2:S2"/>
    <mergeCell ref="A7:F7"/>
    <mergeCell ref="A11:D11"/>
    <mergeCell ref="A12:D12"/>
    <mergeCell ref="A14:D14"/>
    <mergeCell ref="A24:D24"/>
    <mergeCell ref="A25:D25"/>
  </mergeCells>
  <printOptions/>
  <pageMargins left="0.75" right="0.75" top="1" bottom="1" header="0.5" footer="0.5"/>
  <pageSetup horizontalDpi="300" verticalDpi="300" orientation="portrait" paperSize="9" r:id="rId5"/>
  <drawing r:id="rId4"/>
  <legacyDrawing r:id="rId3"/>
  <oleObjects>
    <oleObject progId="Equation.3" shapeId="394130" r:id="rId2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6"/>
  <dimension ref="A1:BH405"/>
  <sheetViews>
    <sheetView tabSelected="1" zoomScale="75" zoomScaleNormal="75" zoomScalePageLayoutView="0" workbookViewId="0" topLeftCell="A1">
      <selection activeCell="B13" sqref="B13"/>
    </sheetView>
  </sheetViews>
  <sheetFormatPr defaultColWidth="9.00390625" defaultRowHeight="12.75"/>
  <cols>
    <col min="1" max="1" width="7.25390625" style="1" customWidth="1"/>
    <col min="2" max="2" width="9.375" style="1" customWidth="1"/>
    <col min="3" max="3" width="7.375" style="17" customWidth="1"/>
    <col min="4" max="4" width="7.75390625" style="1" bestFit="1" customWidth="1"/>
    <col min="5" max="5" width="3.25390625" style="1" customWidth="1"/>
    <col min="6" max="6" width="3.00390625" style="1" customWidth="1"/>
    <col min="7" max="7" width="7.75390625" style="1" bestFit="1" customWidth="1"/>
    <col min="8" max="8" width="9.25390625" style="1" customWidth="1"/>
    <col min="9" max="9" width="9.75390625" style="1" customWidth="1"/>
    <col min="10" max="10" width="9.125" style="1" customWidth="1"/>
    <col min="11" max="11" width="8.125" style="1" customWidth="1"/>
    <col min="12" max="12" width="8.00390625" style="1" customWidth="1"/>
    <col min="13" max="13" width="21.625" style="1" customWidth="1"/>
    <col min="14" max="14" width="15.00390625" style="1" customWidth="1"/>
    <col min="15" max="17" width="15.75390625" style="1" customWidth="1"/>
    <col min="18" max="18" width="8.625" style="1" customWidth="1"/>
    <col min="19" max="19" width="10.875" style="1" customWidth="1"/>
    <col min="20" max="20" width="9.125" style="1" customWidth="1"/>
    <col min="21" max="21" width="23.75390625" style="1" bestFit="1" customWidth="1"/>
    <col min="22" max="16384" width="9.125" style="1" customWidth="1"/>
  </cols>
  <sheetData>
    <row r="1" spans="1:60" s="6" customFormat="1" ht="20.25" customHeight="1" thickBot="1" thickTop="1">
      <c r="A1" s="24"/>
      <c r="B1" s="23" t="s">
        <v>7</v>
      </c>
      <c r="C1" s="24"/>
      <c r="D1" s="23"/>
      <c r="E1" s="24"/>
      <c r="F1" s="44"/>
      <c r="G1" s="102" t="s">
        <v>21</v>
      </c>
      <c r="H1" s="103"/>
      <c r="I1" s="103"/>
      <c r="J1" s="103"/>
      <c r="K1" s="103"/>
      <c r="L1" s="103"/>
      <c r="M1" s="103"/>
      <c r="N1" s="103"/>
      <c r="O1" s="104"/>
      <c r="P1" s="66"/>
      <c r="Q1" s="66"/>
      <c r="R1" s="25"/>
      <c r="S1" s="25"/>
      <c r="T1" s="25"/>
      <c r="U1" s="25"/>
      <c r="V1" s="25"/>
      <c r="W1" s="25"/>
      <c r="X1" s="25"/>
      <c r="Y1" s="25"/>
      <c r="Z1" s="25"/>
      <c r="AA1" s="25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</row>
    <row r="2" spans="1:21" ht="25.5" customHeight="1" thickBot="1" thickTop="1">
      <c r="A2" s="22" t="s">
        <v>2</v>
      </c>
      <c r="B2" s="5">
        <f>($B$3/2)-10</f>
        <v>-1</v>
      </c>
      <c r="C2" s="16" t="s">
        <v>8</v>
      </c>
      <c r="D2" s="45"/>
      <c r="E2" s="46"/>
      <c r="F2" s="47"/>
      <c r="H2" s="30"/>
      <c r="I2" s="105" t="str">
        <f>IF($B$2&lt;&gt;0,IF($B$2&gt;0,"Ramiona parabol   skierowane do góry","Ramiona paraboli skierowane do dołu"),"Jest to funkcja liniowa")</f>
        <v>Ramiona paraboli skierowane do dołu</v>
      </c>
      <c r="J2" s="106"/>
      <c r="K2" s="106"/>
      <c r="L2" s="106"/>
      <c r="M2" s="106"/>
      <c r="N2" s="107"/>
      <c r="R2" s="108" t="s">
        <v>3</v>
      </c>
      <c r="S2" s="108"/>
      <c r="T2" s="20"/>
      <c r="U2" s="17"/>
    </row>
    <row r="3" spans="1:22" ht="18.75" customHeight="1" thickBot="1">
      <c r="A3" s="2"/>
      <c r="B3" s="21">
        <v>18</v>
      </c>
      <c r="C3" s="18"/>
      <c r="D3" s="63" t="s">
        <v>11</v>
      </c>
      <c r="E3" s="54"/>
      <c r="F3" s="4"/>
      <c r="G3" s="67" t="s">
        <v>16</v>
      </c>
      <c r="H3" s="30"/>
      <c r="I3" s="30"/>
      <c r="J3" s="30"/>
      <c r="Q3" s="101" t="s">
        <v>7</v>
      </c>
      <c r="R3" s="7" t="s">
        <v>1</v>
      </c>
      <c r="S3" s="7" t="s">
        <v>0</v>
      </c>
      <c r="T3" s="55"/>
      <c r="U3" s="9"/>
      <c r="V3" s="12"/>
    </row>
    <row r="4" spans="1:20" s="52" customFormat="1" ht="33" customHeight="1" thickBot="1">
      <c r="A4" s="57" t="s">
        <v>2</v>
      </c>
      <c r="B4" s="49">
        <f>($B$3/2)-10</f>
        <v>-1</v>
      </c>
      <c r="C4" s="62" t="s">
        <v>19</v>
      </c>
      <c r="D4" s="49">
        <f>($D$5/2)-15</f>
        <v>8</v>
      </c>
      <c r="E4" s="64" t="s">
        <v>20</v>
      </c>
      <c r="F4" s="65" t="s">
        <v>14</v>
      </c>
      <c r="G4" s="49">
        <f>($G$5/2)-15</f>
        <v>9</v>
      </c>
      <c r="Q4" s="100"/>
      <c r="R4" s="53">
        <v>-20</v>
      </c>
      <c r="S4" s="53">
        <f aca="true" t="shared" si="0" ref="S4:S67">$B$2*$R4*$R4</f>
        <v>-400</v>
      </c>
      <c r="T4" s="56">
        <f aca="true" t="shared" si="1" ref="T4:T67">$B$4*($R4-$D$4)^2+$G$4</f>
        <v>-775</v>
      </c>
    </row>
    <row r="5" spans="1:21" ht="18" customHeight="1" thickBot="1">
      <c r="A5" s="48"/>
      <c r="B5" s="45"/>
      <c r="C5" s="35"/>
      <c r="D5" s="71">
        <v>46</v>
      </c>
      <c r="E5" s="19"/>
      <c r="G5" s="21">
        <v>48</v>
      </c>
      <c r="Q5" s="101" t="s">
        <v>11</v>
      </c>
      <c r="R5" s="8">
        <v>-19.9</v>
      </c>
      <c r="S5" s="8">
        <f t="shared" si="0"/>
        <v>-396.00999999999993</v>
      </c>
      <c r="T5" s="56">
        <f t="shared" si="1"/>
        <v>-769.41</v>
      </c>
      <c r="U5" s="9"/>
    </row>
    <row r="6" spans="1:20" ht="22.5" customHeight="1" thickBot="1">
      <c r="A6" s="26"/>
      <c r="B6" s="3"/>
      <c r="C6" s="28"/>
      <c r="D6" s="36"/>
      <c r="Q6" s="17"/>
      <c r="R6" s="8">
        <v>-19.8</v>
      </c>
      <c r="S6" s="8">
        <f t="shared" si="0"/>
        <v>-392.04</v>
      </c>
      <c r="T6" s="56">
        <f t="shared" si="1"/>
        <v>-763.84</v>
      </c>
    </row>
    <row r="7" spans="1:20" ht="18" customHeight="1" thickBot="1">
      <c r="A7" s="122" t="s">
        <v>18</v>
      </c>
      <c r="B7" s="122"/>
      <c r="C7" s="122"/>
      <c r="D7" s="122"/>
      <c r="E7" s="122"/>
      <c r="F7" s="122"/>
      <c r="G7" s="122"/>
      <c r="Q7" s="101" t="s">
        <v>16</v>
      </c>
      <c r="R7" s="8">
        <v>-19.7</v>
      </c>
      <c r="S7" s="8">
        <f t="shared" si="0"/>
        <v>-388.09</v>
      </c>
      <c r="T7" s="56">
        <f t="shared" si="1"/>
        <v>-758.29</v>
      </c>
    </row>
    <row r="8" spans="1:20" ht="21" customHeight="1" thickBot="1">
      <c r="A8" s="59" t="s">
        <v>6</v>
      </c>
      <c r="B8" s="61">
        <f>$D$4</f>
        <v>8</v>
      </c>
      <c r="C8" s="61">
        <f>$G$4</f>
        <v>9</v>
      </c>
      <c r="D8" s="60" t="s">
        <v>4</v>
      </c>
      <c r="Q8" s="17"/>
      <c r="R8" s="8">
        <v>-19.6</v>
      </c>
      <c r="S8" s="8">
        <f t="shared" si="0"/>
        <v>-384.1600000000001</v>
      </c>
      <c r="T8" s="56">
        <f t="shared" si="1"/>
        <v>-752.7600000000001</v>
      </c>
    </row>
    <row r="9" spans="1:20" ht="20.25" thickBot="1">
      <c r="A9" s="37"/>
      <c r="B9" s="26"/>
      <c r="C9" s="29"/>
      <c r="D9" s="29"/>
      <c r="Q9" s="99">
        <f>IF(B2=0,50,0)</f>
        <v>0</v>
      </c>
      <c r="R9" s="8">
        <v>-19.5</v>
      </c>
      <c r="S9" s="8">
        <f t="shared" si="0"/>
        <v>-380.25</v>
      </c>
      <c r="T9" s="56">
        <f t="shared" si="1"/>
        <v>-747.25</v>
      </c>
    </row>
    <row r="10" spans="1:20" ht="20.25" thickBot="1">
      <c r="A10" s="37"/>
      <c r="B10" s="26"/>
      <c r="C10" s="29"/>
      <c r="D10" s="35"/>
      <c r="Q10" s="99">
        <f>IF(B4=0,50,B8)</f>
        <v>8</v>
      </c>
      <c r="R10" s="8">
        <v>-19.4</v>
      </c>
      <c r="S10" s="8">
        <f t="shared" si="0"/>
        <v>-376.35999999999996</v>
      </c>
      <c r="T10" s="56">
        <f t="shared" si="1"/>
        <v>-741.7599999999999</v>
      </c>
    </row>
    <row r="11" spans="1:20" ht="18.75" customHeight="1" thickBot="1">
      <c r="A11" s="110"/>
      <c r="B11" s="110"/>
      <c r="C11" s="110"/>
      <c r="D11" s="110"/>
      <c r="Q11" s="99">
        <f>IF(B4=0,50,C8)</f>
        <v>9</v>
      </c>
      <c r="R11" s="8">
        <v>-19.3</v>
      </c>
      <c r="S11" s="8">
        <f t="shared" si="0"/>
        <v>-372.49</v>
      </c>
      <c r="T11" s="56">
        <f t="shared" si="1"/>
        <v>-736.2900000000001</v>
      </c>
    </row>
    <row r="12" spans="1:20" ht="13.5" thickBot="1">
      <c r="A12" s="111"/>
      <c r="B12" s="111"/>
      <c r="C12" s="111"/>
      <c r="D12" s="111"/>
      <c r="R12" s="8">
        <v>-19.2</v>
      </c>
      <c r="S12" s="8">
        <f t="shared" si="0"/>
        <v>-368.64</v>
      </c>
      <c r="T12" s="56">
        <f t="shared" si="1"/>
        <v>-730.8399999999999</v>
      </c>
    </row>
    <row r="13" spans="1:20" ht="19.5" customHeight="1" thickBot="1">
      <c r="A13" s="38"/>
      <c r="B13" s="31"/>
      <c r="C13" s="32"/>
      <c r="D13" s="36"/>
      <c r="R13" s="8">
        <v>-19.1</v>
      </c>
      <c r="S13" s="8">
        <f t="shared" si="0"/>
        <v>-364.81000000000006</v>
      </c>
      <c r="T13" s="56">
        <f t="shared" si="1"/>
        <v>-725.4100000000001</v>
      </c>
    </row>
    <row r="14" spans="1:20" ht="12.75" customHeight="1" thickBot="1">
      <c r="A14" s="111"/>
      <c r="B14" s="111"/>
      <c r="C14" s="111"/>
      <c r="D14" s="111"/>
      <c r="R14" s="8">
        <v>-19</v>
      </c>
      <c r="S14" s="8">
        <f t="shared" si="0"/>
        <v>-361</v>
      </c>
      <c r="T14" s="56">
        <f t="shared" si="1"/>
        <v>-720</v>
      </c>
    </row>
    <row r="15" spans="1:20" ht="21.75" customHeight="1" thickBot="1">
      <c r="A15" s="33"/>
      <c r="B15" s="33"/>
      <c r="C15" s="34"/>
      <c r="D15" s="36"/>
      <c r="R15" s="8">
        <v>-18.9</v>
      </c>
      <c r="S15" s="8">
        <f t="shared" si="0"/>
        <v>-357.2099999999999</v>
      </c>
      <c r="T15" s="56">
        <f t="shared" si="1"/>
        <v>-714.6099999999999</v>
      </c>
    </row>
    <row r="16" spans="1:20" ht="16.5" thickBot="1">
      <c r="A16" s="110"/>
      <c r="B16" s="110"/>
      <c r="C16" s="110"/>
      <c r="D16" s="110"/>
      <c r="R16" s="8">
        <v>-18.8</v>
      </c>
      <c r="S16" s="8">
        <f t="shared" si="0"/>
        <v>-353.44000000000005</v>
      </c>
      <c r="T16" s="56">
        <f t="shared" si="1"/>
        <v>-709.24</v>
      </c>
    </row>
    <row r="17" spans="1:20" ht="12" customHeight="1" thickBot="1">
      <c r="A17" s="111"/>
      <c r="B17" s="111"/>
      <c r="C17" s="111"/>
      <c r="D17" s="111"/>
      <c r="R17" s="8">
        <v>-18.7</v>
      </c>
      <c r="S17" s="8">
        <f t="shared" si="0"/>
        <v>-349.69</v>
      </c>
      <c r="T17" s="56">
        <f t="shared" si="1"/>
        <v>-703.89</v>
      </c>
    </row>
    <row r="18" spans="1:20" ht="17.25" customHeight="1" thickBot="1">
      <c r="A18" s="26"/>
      <c r="B18" s="33"/>
      <c r="C18" s="32"/>
      <c r="D18" s="36"/>
      <c r="R18" s="8">
        <v>-18.6</v>
      </c>
      <c r="S18" s="8">
        <f t="shared" si="0"/>
        <v>-345.96000000000004</v>
      </c>
      <c r="T18" s="56">
        <f t="shared" si="1"/>
        <v>-698.5600000000001</v>
      </c>
    </row>
    <row r="19" spans="1:20" ht="15.75" customHeight="1" thickBot="1">
      <c r="A19" s="111"/>
      <c r="B19" s="111"/>
      <c r="C19" s="111"/>
      <c r="D19" s="111"/>
      <c r="R19" s="8">
        <v>-18.5</v>
      </c>
      <c r="S19" s="8">
        <f t="shared" si="0"/>
        <v>-342.25</v>
      </c>
      <c r="T19" s="56">
        <f t="shared" si="1"/>
        <v>-693.25</v>
      </c>
    </row>
    <row r="20" spans="1:20" ht="17.25" customHeight="1" thickBot="1">
      <c r="A20" s="33"/>
      <c r="B20" s="33"/>
      <c r="C20" s="34"/>
      <c r="D20" s="36"/>
      <c r="R20" s="8">
        <v>-18.4</v>
      </c>
      <c r="S20" s="8">
        <f t="shared" si="0"/>
        <v>-338.55999999999995</v>
      </c>
      <c r="T20" s="56">
        <f t="shared" si="1"/>
        <v>-687.9599999999999</v>
      </c>
    </row>
    <row r="21" spans="1:20" ht="17.25" customHeight="1" thickBot="1">
      <c r="A21" s="114"/>
      <c r="B21" s="114"/>
      <c r="C21" s="114"/>
      <c r="D21" s="114"/>
      <c r="R21" s="8"/>
      <c r="S21" s="8">
        <f t="shared" si="0"/>
        <v>0</v>
      </c>
      <c r="T21" s="56">
        <f t="shared" si="1"/>
        <v>-55</v>
      </c>
    </row>
    <row r="22" spans="1:20" ht="16.5" thickBot="1">
      <c r="A22" s="112"/>
      <c r="B22" s="112"/>
      <c r="C22" s="39"/>
      <c r="D22" s="26"/>
      <c r="R22" s="8">
        <v>-18.3</v>
      </c>
      <c r="S22" s="8">
        <f t="shared" si="0"/>
        <v>-334.89000000000004</v>
      </c>
      <c r="T22" s="56">
        <f t="shared" si="1"/>
        <v>-682.69</v>
      </c>
    </row>
    <row r="23" spans="1:20" ht="20.25" customHeight="1" thickBot="1">
      <c r="A23" s="113"/>
      <c r="B23" s="113"/>
      <c r="C23" s="40"/>
      <c r="D23" s="36"/>
      <c r="R23" s="8">
        <v>-18.2</v>
      </c>
      <c r="S23" s="8">
        <f t="shared" si="0"/>
        <v>-331.23999999999995</v>
      </c>
      <c r="T23" s="56">
        <f t="shared" si="1"/>
        <v>-677.4399999999999</v>
      </c>
    </row>
    <row r="24" spans="1:20" ht="13.5" thickBot="1">
      <c r="A24" s="112"/>
      <c r="B24" s="112"/>
      <c r="C24" s="112"/>
      <c r="D24" s="112"/>
      <c r="R24" s="8">
        <v>-18.1</v>
      </c>
      <c r="S24" s="8">
        <f t="shared" si="0"/>
        <v>-327.61000000000007</v>
      </c>
      <c r="T24" s="56">
        <f t="shared" si="1"/>
        <v>-672.21</v>
      </c>
    </row>
    <row r="25" spans="1:20" ht="14.25" customHeight="1" thickBot="1">
      <c r="A25" s="116"/>
      <c r="B25" s="116"/>
      <c r="C25" s="116"/>
      <c r="D25" s="116"/>
      <c r="R25" s="8">
        <v>-18</v>
      </c>
      <c r="S25" s="8">
        <f t="shared" si="0"/>
        <v>-324</v>
      </c>
      <c r="T25" s="56">
        <f t="shared" si="1"/>
        <v>-667</v>
      </c>
    </row>
    <row r="26" spans="1:20" ht="16.5" thickBot="1">
      <c r="A26" s="41"/>
      <c r="B26" s="41"/>
      <c r="C26" s="42"/>
      <c r="D26" s="43"/>
      <c r="R26" s="8">
        <v>-17.9</v>
      </c>
      <c r="S26" s="8">
        <f t="shared" si="0"/>
        <v>-320.40999999999997</v>
      </c>
      <c r="T26" s="56">
        <f t="shared" si="1"/>
        <v>-661.81</v>
      </c>
    </row>
    <row r="27" spans="1:20" ht="13.5" thickBot="1">
      <c r="A27" s="36"/>
      <c r="B27" s="36"/>
      <c r="C27" s="14"/>
      <c r="D27" s="36"/>
      <c r="R27" s="8">
        <v>-17.8</v>
      </c>
      <c r="S27" s="8">
        <f t="shared" si="0"/>
        <v>-316.84000000000003</v>
      </c>
      <c r="T27" s="56">
        <f t="shared" si="1"/>
        <v>-656.64</v>
      </c>
    </row>
    <row r="28" spans="3:20" ht="13.5" thickBot="1">
      <c r="C28" s="14"/>
      <c r="D28" s="27"/>
      <c r="R28" s="8">
        <v>-17.7</v>
      </c>
      <c r="S28" s="8">
        <f t="shared" si="0"/>
        <v>-313.28999999999996</v>
      </c>
      <c r="T28" s="56">
        <f t="shared" si="1"/>
        <v>-651.49</v>
      </c>
    </row>
    <row r="29" spans="1:20" ht="13.5" thickBot="1">
      <c r="A29" s="115" t="s">
        <v>5</v>
      </c>
      <c r="B29" s="115"/>
      <c r="C29" s="115"/>
      <c r="D29" s="115"/>
      <c r="R29" s="8">
        <v>-17.6</v>
      </c>
      <c r="S29" s="8">
        <f t="shared" si="0"/>
        <v>-309.76000000000005</v>
      </c>
      <c r="T29" s="56">
        <f t="shared" si="1"/>
        <v>-646.3600000000001</v>
      </c>
    </row>
    <row r="30" spans="3:20" ht="13.5" thickBot="1">
      <c r="C30" s="14"/>
      <c r="R30" s="8">
        <v>-17.5</v>
      </c>
      <c r="S30" s="8">
        <f t="shared" si="0"/>
        <v>-306.25</v>
      </c>
      <c r="T30" s="56">
        <f t="shared" si="1"/>
        <v>-641.25</v>
      </c>
    </row>
    <row r="31" spans="3:20" ht="13.5" thickBot="1">
      <c r="C31" s="14"/>
      <c r="R31" s="8">
        <v>-17.4</v>
      </c>
      <c r="S31" s="8">
        <f t="shared" si="0"/>
        <v>-302.75999999999993</v>
      </c>
      <c r="T31" s="56">
        <f t="shared" si="1"/>
        <v>-636.16</v>
      </c>
    </row>
    <row r="32" spans="3:20" ht="13.5" thickBot="1">
      <c r="C32" s="14"/>
      <c r="R32" s="8">
        <v>-17.3</v>
      </c>
      <c r="S32" s="8">
        <f t="shared" si="0"/>
        <v>-299.29</v>
      </c>
      <c r="T32" s="56">
        <f t="shared" si="1"/>
        <v>-631.09</v>
      </c>
    </row>
    <row r="33" spans="3:20" ht="21" thickBot="1">
      <c r="C33" s="14"/>
      <c r="G33" s="9"/>
      <c r="H33" s="11"/>
      <c r="I33" s="10"/>
      <c r="J33" s="12"/>
      <c r="R33" s="8">
        <v>-17.2</v>
      </c>
      <c r="S33" s="8">
        <f t="shared" si="0"/>
        <v>-295.84</v>
      </c>
      <c r="T33" s="56">
        <f t="shared" si="1"/>
        <v>-626.04</v>
      </c>
    </row>
    <row r="34" spans="3:20" ht="16.5" thickBot="1">
      <c r="C34" s="14"/>
      <c r="G34" s="13"/>
      <c r="R34" s="8">
        <v>-17.1</v>
      </c>
      <c r="S34" s="8">
        <f t="shared" si="0"/>
        <v>-292.41</v>
      </c>
      <c r="T34" s="56">
        <f t="shared" si="1"/>
        <v>-621.0100000000001</v>
      </c>
    </row>
    <row r="35" spans="3:20" ht="13.5" thickBot="1">
      <c r="C35" s="14"/>
      <c r="R35" s="8">
        <v>-17</v>
      </c>
      <c r="S35" s="8">
        <f t="shared" si="0"/>
        <v>-289</v>
      </c>
      <c r="T35" s="56">
        <f t="shared" si="1"/>
        <v>-616</v>
      </c>
    </row>
    <row r="36" spans="3:20" ht="13.5" thickBot="1">
      <c r="C36" s="14"/>
      <c r="R36" s="8">
        <v>-16.9</v>
      </c>
      <c r="S36" s="8">
        <f t="shared" si="0"/>
        <v>-285.60999999999996</v>
      </c>
      <c r="T36" s="56">
        <f t="shared" si="1"/>
        <v>-611.0099999999999</v>
      </c>
    </row>
    <row r="37" spans="3:20" ht="13.5" thickBot="1">
      <c r="C37" s="14"/>
      <c r="R37" s="8">
        <v>-16.8</v>
      </c>
      <c r="S37" s="8">
        <f t="shared" si="0"/>
        <v>-282.24</v>
      </c>
      <c r="T37" s="56">
        <f t="shared" si="1"/>
        <v>-606.0400000000001</v>
      </c>
    </row>
    <row r="38" spans="3:20" ht="13.5" thickBot="1">
      <c r="C38" s="14"/>
      <c r="R38" s="8">
        <v>-16.6999999999999</v>
      </c>
      <c r="S38" s="8">
        <f t="shared" si="0"/>
        <v>-278.88999999999663</v>
      </c>
      <c r="T38" s="56">
        <f t="shared" si="1"/>
        <v>-601.089999999995</v>
      </c>
    </row>
    <row r="39" spans="3:20" ht="13.5" thickBot="1">
      <c r="C39" s="14"/>
      <c r="R39" s="8">
        <v>-16.6</v>
      </c>
      <c r="S39" s="8">
        <f t="shared" si="0"/>
        <v>-275.56000000000006</v>
      </c>
      <c r="T39" s="56">
        <f t="shared" si="1"/>
        <v>-596.1600000000001</v>
      </c>
    </row>
    <row r="40" spans="3:20" ht="13.5" thickBot="1">
      <c r="C40" s="14"/>
      <c r="R40" s="8">
        <v>-16.5</v>
      </c>
      <c r="S40" s="8">
        <f t="shared" si="0"/>
        <v>-272.25</v>
      </c>
      <c r="T40" s="56">
        <f t="shared" si="1"/>
        <v>-591.25</v>
      </c>
    </row>
    <row r="41" spans="3:20" ht="13.5" thickBot="1">
      <c r="C41" s="14"/>
      <c r="R41" s="8">
        <v>-16.3999999999999</v>
      </c>
      <c r="S41" s="8">
        <f t="shared" si="0"/>
        <v>-268.9599999999967</v>
      </c>
      <c r="T41" s="56">
        <f t="shared" si="1"/>
        <v>-586.3599999999951</v>
      </c>
    </row>
    <row r="42" spans="3:20" ht="13.5" thickBot="1">
      <c r="C42" s="14"/>
      <c r="R42" s="8">
        <v>-16.3</v>
      </c>
      <c r="S42" s="8">
        <f t="shared" si="0"/>
        <v>-265.69</v>
      </c>
      <c r="T42" s="56">
        <f t="shared" si="1"/>
        <v>-581.49</v>
      </c>
    </row>
    <row r="43" spans="3:20" ht="13.5" thickBot="1">
      <c r="C43" s="14"/>
      <c r="R43" s="8">
        <v>-16.1999999999999</v>
      </c>
      <c r="S43" s="8">
        <f t="shared" si="0"/>
        <v>-262.43999999999676</v>
      </c>
      <c r="T43" s="56">
        <f t="shared" si="1"/>
        <v>-576.6399999999951</v>
      </c>
    </row>
    <row r="44" spans="3:20" ht="13.5" thickBot="1">
      <c r="C44" s="14"/>
      <c r="R44" s="8">
        <v>-16.0999999999999</v>
      </c>
      <c r="S44" s="8">
        <f t="shared" si="0"/>
        <v>-259.20999999999674</v>
      </c>
      <c r="T44" s="56">
        <f t="shared" si="1"/>
        <v>-571.8099999999951</v>
      </c>
    </row>
    <row r="45" spans="3:20" ht="13.5" thickBot="1">
      <c r="C45" s="14"/>
      <c r="R45" s="8">
        <v>-15.9999999999999</v>
      </c>
      <c r="S45" s="8">
        <f t="shared" si="0"/>
        <v>-255.99999999999682</v>
      </c>
      <c r="T45" s="56">
        <f t="shared" si="1"/>
        <v>-566.9999999999952</v>
      </c>
    </row>
    <row r="46" spans="3:20" ht="13.5" thickBot="1">
      <c r="C46" s="14"/>
      <c r="R46" s="8">
        <v>-15.8999999999999</v>
      </c>
      <c r="S46" s="8">
        <f t="shared" si="0"/>
        <v>-252.80999999999685</v>
      </c>
      <c r="T46" s="56">
        <f t="shared" si="1"/>
        <v>-562.2099999999951</v>
      </c>
    </row>
    <row r="47" spans="3:20" ht="13.5" thickBot="1">
      <c r="C47" s="14"/>
      <c r="R47" s="8">
        <v>-15.7999999999999</v>
      </c>
      <c r="S47" s="8">
        <f t="shared" si="0"/>
        <v>-249.63999999999683</v>
      </c>
      <c r="T47" s="56">
        <f t="shared" si="1"/>
        <v>-557.4399999999952</v>
      </c>
    </row>
    <row r="48" spans="3:20" ht="13.5" thickBot="1">
      <c r="C48" s="14"/>
      <c r="R48" s="8">
        <v>-15.6999999999999</v>
      </c>
      <c r="S48" s="8">
        <f t="shared" si="0"/>
        <v>-246.48999999999685</v>
      </c>
      <c r="T48" s="56">
        <f t="shared" si="1"/>
        <v>-552.6899999999953</v>
      </c>
    </row>
    <row r="49" spans="3:20" ht="13.5" thickBot="1">
      <c r="C49" s="14"/>
      <c r="R49" s="8">
        <v>-15.5999999999999</v>
      </c>
      <c r="S49" s="8">
        <f t="shared" si="0"/>
        <v>-243.3599999999969</v>
      </c>
      <c r="T49" s="56">
        <f t="shared" si="1"/>
        <v>-547.9599999999954</v>
      </c>
    </row>
    <row r="50" spans="3:20" ht="13.5" thickBot="1">
      <c r="C50" s="14"/>
      <c r="R50" s="8">
        <v>-15.4999999999999</v>
      </c>
      <c r="S50" s="8">
        <f t="shared" si="0"/>
        <v>-240.24999999999693</v>
      </c>
      <c r="T50" s="56">
        <f t="shared" si="1"/>
        <v>-543.2499999999953</v>
      </c>
    </row>
    <row r="51" spans="3:20" ht="13.5" thickBot="1">
      <c r="C51" s="14"/>
      <c r="R51" s="8">
        <v>-15.3999999999999</v>
      </c>
      <c r="S51" s="8">
        <f t="shared" si="0"/>
        <v>-237.15999999999696</v>
      </c>
      <c r="T51" s="56">
        <f t="shared" si="1"/>
        <v>-538.5599999999953</v>
      </c>
    </row>
    <row r="52" spans="3:20" ht="13.5" thickBot="1">
      <c r="C52" s="14"/>
      <c r="R52" s="8">
        <v>-15.2999999999999</v>
      </c>
      <c r="S52" s="8">
        <f t="shared" si="0"/>
        <v>-234.08999999999693</v>
      </c>
      <c r="T52" s="56">
        <f t="shared" si="1"/>
        <v>-533.8899999999952</v>
      </c>
    </row>
    <row r="53" spans="3:20" ht="13.5" thickBot="1">
      <c r="C53" s="14"/>
      <c r="R53" s="8">
        <v>-15.1999999999999</v>
      </c>
      <c r="S53" s="8">
        <f t="shared" si="0"/>
        <v>-231.03999999999695</v>
      </c>
      <c r="T53" s="56">
        <f t="shared" si="1"/>
        <v>-529.2399999999953</v>
      </c>
    </row>
    <row r="54" spans="3:20" ht="13.5" thickBot="1">
      <c r="C54" s="14"/>
      <c r="R54" s="8">
        <v>-15.0999999999999</v>
      </c>
      <c r="S54" s="8">
        <f t="shared" si="0"/>
        <v>-228.00999999999698</v>
      </c>
      <c r="T54" s="56">
        <f t="shared" si="1"/>
        <v>-524.6099999999955</v>
      </c>
    </row>
    <row r="55" spans="3:20" ht="13.5" thickBot="1">
      <c r="C55" s="14"/>
      <c r="R55" s="8">
        <v>-14.9999999999999</v>
      </c>
      <c r="S55" s="8">
        <f t="shared" si="0"/>
        <v>-224.99999999999702</v>
      </c>
      <c r="T55" s="56">
        <f t="shared" si="1"/>
        <v>-519.9999999999955</v>
      </c>
    </row>
    <row r="56" spans="3:20" ht="13.5" thickBot="1">
      <c r="C56" s="14"/>
      <c r="R56" s="8">
        <v>-14.8999999999999</v>
      </c>
      <c r="S56" s="8">
        <f t="shared" si="0"/>
        <v>-222.00999999999704</v>
      </c>
      <c r="T56" s="56">
        <f t="shared" si="1"/>
        <v>-515.4099999999954</v>
      </c>
    </row>
    <row r="57" spans="3:20" ht="13.5" thickBot="1">
      <c r="C57" s="14"/>
      <c r="R57" s="8">
        <v>-14.7999999999999</v>
      </c>
      <c r="S57" s="8">
        <f t="shared" si="0"/>
        <v>-219.03999999999704</v>
      </c>
      <c r="T57" s="56">
        <f t="shared" si="1"/>
        <v>-510.83999999999537</v>
      </c>
    </row>
    <row r="58" spans="3:20" ht="13.5" thickBot="1">
      <c r="C58" s="14"/>
      <c r="R58" s="8">
        <v>-14.6999999999999</v>
      </c>
      <c r="S58" s="8">
        <f t="shared" si="0"/>
        <v>-216.08999999999705</v>
      </c>
      <c r="T58" s="56">
        <f t="shared" si="1"/>
        <v>-506.2899999999954</v>
      </c>
    </row>
    <row r="59" spans="3:20" ht="13.5" thickBot="1">
      <c r="C59" s="14"/>
      <c r="R59" s="8">
        <v>-14.5999999999999</v>
      </c>
      <c r="S59" s="8">
        <f t="shared" si="0"/>
        <v>-213.1599999999971</v>
      </c>
      <c r="T59" s="56">
        <f t="shared" si="1"/>
        <v>-501.75999999999556</v>
      </c>
    </row>
    <row r="60" spans="3:20" ht="13.5" thickBot="1">
      <c r="C60" s="14"/>
      <c r="R60" s="8">
        <v>-14.4999999999999</v>
      </c>
      <c r="S60" s="8">
        <f t="shared" si="0"/>
        <v>-210.2499999999971</v>
      </c>
      <c r="T60" s="56">
        <f t="shared" si="1"/>
        <v>-497.2499999999955</v>
      </c>
    </row>
    <row r="61" spans="3:20" ht="13.5" thickBot="1">
      <c r="C61" s="14"/>
      <c r="R61" s="8">
        <v>-14.3999999999999</v>
      </c>
      <c r="S61" s="8">
        <f t="shared" si="0"/>
        <v>-207.35999999999714</v>
      </c>
      <c r="T61" s="56">
        <f t="shared" si="1"/>
        <v>-492.7599999999955</v>
      </c>
    </row>
    <row r="62" spans="3:20" ht="13.5" thickBot="1">
      <c r="C62" s="14"/>
      <c r="R62" s="8">
        <v>-14.2999999999999</v>
      </c>
      <c r="S62" s="8">
        <f t="shared" si="0"/>
        <v>-204.48999999999714</v>
      </c>
      <c r="T62" s="56">
        <f t="shared" si="1"/>
        <v>-488.2899999999954</v>
      </c>
    </row>
    <row r="63" spans="3:20" ht="13.5" thickBot="1">
      <c r="C63" s="14"/>
      <c r="R63" s="8">
        <v>-14.1999999999999</v>
      </c>
      <c r="S63" s="8">
        <f t="shared" si="0"/>
        <v>-201.63999999999714</v>
      </c>
      <c r="T63" s="56">
        <f t="shared" si="1"/>
        <v>-483.83999999999554</v>
      </c>
    </row>
    <row r="64" spans="3:20" ht="13.5" thickBot="1">
      <c r="C64" s="14"/>
      <c r="R64" s="8">
        <v>-14.0999999999999</v>
      </c>
      <c r="S64" s="8">
        <f t="shared" si="0"/>
        <v>-198.8099999999972</v>
      </c>
      <c r="T64" s="56">
        <f t="shared" si="1"/>
        <v>-479.40999999999565</v>
      </c>
    </row>
    <row r="65" spans="3:20" ht="13.5" thickBot="1">
      <c r="C65" s="14"/>
      <c r="R65" s="8">
        <v>-13.9999999999999</v>
      </c>
      <c r="S65" s="8">
        <f t="shared" si="0"/>
        <v>-195.99999999999721</v>
      </c>
      <c r="T65" s="56">
        <f t="shared" si="1"/>
        <v>-474.9999999999956</v>
      </c>
    </row>
    <row r="66" spans="3:20" ht="13.5" thickBot="1">
      <c r="C66" s="14"/>
      <c r="R66" s="8">
        <v>-13.8999999999999</v>
      </c>
      <c r="S66" s="8">
        <f t="shared" si="0"/>
        <v>-193.20999999999725</v>
      </c>
      <c r="T66" s="56">
        <f t="shared" si="1"/>
        <v>-470.6099999999956</v>
      </c>
    </row>
    <row r="67" spans="3:20" ht="13.5" thickBot="1">
      <c r="C67" s="14"/>
      <c r="R67" s="8">
        <v>-13.7999999999999</v>
      </c>
      <c r="S67" s="8">
        <f t="shared" si="0"/>
        <v>-190.4399999999972</v>
      </c>
      <c r="T67" s="56">
        <f t="shared" si="1"/>
        <v>-466.2399999999955</v>
      </c>
    </row>
    <row r="68" spans="3:20" ht="13.5" thickBot="1">
      <c r="C68" s="14"/>
      <c r="R68" s="8">
        <v>-13.6999999999999</v>
      </c>
      <c r="S68" s="8">
        <f aca="true" t="shared" si="2" ref="S68:S131">$B$2*$R68*$R68</f>
        <v>-187.68999999999724</v>
      </c>
      <c r="T68" s="56">
        <f aca="true" t="shared" si="3" ref="T68:T131">$B$4*($R68-$D$4)^2+$G$4</f>
        <v>-461.88999999999567</v>
      </c>
    </row>
    <row r="69" spans="3:20" ht="13.5" thickBot="1">
      <c r="C69" s="14"/>
      <c r="R69" s="8">
        <v>-13.5999999999999</v>
      </c>
      <c r="S69" s="8">
        <f t="shared" si="2"/>
        <v>-184.95999999999728</v>
      </c>
      <c r="T69" s="56">
        <f t="shared" si="3"/>
        <v>-457.55999999999574</v>
      </c>
    </row>
    <row r="70" spans="3:20" ht="13.5" thickBot="1">
      <c r="C70" s="14"/>
      <c r="R70" s="8">
        <v>-13.4999999999999</v>
      </c>
      <c r="S70" s="8">
        <f t="shared" si="2"/>
        <v>-182.24999999999733</v>
      </c>
      <c r="T70" s="56">
        <f t="shared" si="3"/>
        <v>-453.24999999999574</v>
      </c>
    </row>
    <row r="71" spans="3:20" ht="13.5" thickBot="1">
      <c r="C71" s="14"/>
      <c r="R71" s="8">
        <v>-13.3999999999999</v>
      </c>
      <c r="S71" s="8">
        <f t="shared" si="2"/>
        <v>-179.55999999999733</v>
      </c>
      <c r="T71" s="56">
        <f t="shared" si="3"/>
        <v>-448.95999999999566</v>
      </c>
    </row>
    <row r="72" spans="3:20" ht="13.5" thickBot="1">
      <c r="C72" s="14"/>
      <c r="R72" s="8">
        <v>-13.2999999999999</v>
      </c>
      <c r="S72" s="8">
        <f t="shared" si="2"/>
        <v>-176.88999999999731</v>
      </c>
      <c r="T72" s="56">
        <f t="shared" si="3"/>
        <v>-444.6899999999956</v>
      </c>
    </row>
    <row r="73" spans="3:20" ht="13.5" thickBot="1">
      <c r="C73" s="14"/>
      <c r="R73" s="8">
        <v>-13.1999999999999</v>
      </c>
      <c r="S73" s="8">
        <f t="shared" si="2"/>
        <v>-174.23999999999737</v>
      </c>
      <c r="T73" s="56">
        <f t="shared" si="3"/>
        <v>-440.43999999999573</v>
      </c>
    </row>
    <row r="74" spans="3:20" ht="13.5" thickBot="1">
      <c r="C74" s="14"/>
      <c r="R74" s="8">
        <v>-13.0999999999999</v>
      </c>
      <c r="S74" s="8">
        <f t="shared" si="2"/>
        <v>-171.60999999999737</v>
      </c>
      <c r="T74" s="56">
        <f t="shared" si="3"/>
        <v>-436.2099999999959</v>
      </c>
    </row>
    <row r="75" spans="3:20" ht="13.5" thickBot="1">
      <c r="C75" s="14"/>
      <c r="R75" s="8">
        <v>-12.9999999999999</v>
      </c>
      <c r="S75" s="8">
        <f t="shared" si="2"/>
        <v>-168.9999999999974</v>
      </c>
      <c r="T75" s="56">
        <f t="shared" si="3"/>
        <v>-431.9999999999958</v>
      </c>
    </row>
    <row r="76" spans="3:20" ht="13.5" thickBot="1">
      <c r="C76" s="14"/>
      <c r="R76" s="8">
        <v>-12.8999999999999</v>
      </c>
      <c r="S76" s="8">
        <f t="shared" si="2"/>
        <v>-166.40999999999744</v>
      </c>
      <c r="T76" s="56">
        <f t="shared" si="3"/>
        <v>-427.8099999999958</v>
      </c>
    </row>
    <row r="77" spans="3:20" ht="13.5" thickBot="1">
      <c r="C77" s="14"/>
      <c r="R77" s="8">
        <v>-12.7999999999999</v>
      </c>
      <c r="S77" s="8">
        <f t="shared" si="2"/>
        <v>-163.83999999999742</v>
      </c>
      <c r="T77" s="56">
        <f t="shared" si="3"/>
        <v>-423.6399999999957</v>
      </c>
    </row>
    <row r="78" spans="3:20" ht="13.5" thickBot="1">
      <c r="C78" s="14"/>
      <c r="R78" s="8">
        <v>-12.6999999999999</v>
      </c>
      <c r="S78" s="8">
        <f t="shared" si="2"/>
        <v>-161.28999999999746</v>
      </c>
      <c r="T78" s="56">
        <f t="shared" si="3"/>
        <v>-419.48999999999586</v>
      </c>
    </row>
    <row r="79" spans="3:20" ht="13.5" thickBot="1">
      <c r="C79" s="14"/>
      <c r="R79" s="8">
        <v>-12.5999999999999</v>
      </c>
      <c r="S79" s="8">
        <f t="shared" si="2"/>
        <v>-158.7599999999975</v>
      </c>
      <c r="T79" s="56">
        <f t="shared" si="3"/>
        <v>-415.359999999996</v>
      </c>
    </row>
    <row r="80" spans="3:20" ht="13.5" thickBot="1">
      <c r="C80" s="14"/>
      <c r="R80" s="8">
        <v>-12.4999999999999</v>
      </c>
      <c r="S80" s="8">
        <f t="shared" si="2"/>
        <v>-156.2499999999975</v>
      </c>
      <c r="T80" s="56">
        <f t="shared" si="3"/>
        <v>-411.2499999999959</v>
      </c>
    </row>
    <row r="81" spans="3:20" ht="13.5" thickBot="1">
      <c r="C81" s="14"/>
      <c r="R81" s="8">
        <v>-12.3999999999999</v>
      </c>
      <c r="S81" s="8">
        <f t="shared" si="2"/>
        <v>-153.75999999999755</v>
      </c>
      <c r="T81" s="56">
        <f t="shared" si="3"/>
        <v>-407.1599999999959</v>
      </c>
    </row>
    <row r="82" spans="3:20" ht="13.5" thickBot="1">
      <c r="C82" s="14"/>
      <c r="R82" s="8">
        <v>-12.2999999999999</v>
      </c>
      <c r="S82" s="8">
        <f t="shared" si="2"/>
        <v>-151.28999999999752</v>
      </c>
      <c r="T82" s="56">
        <f t="shared" si="3"/>
        <v>-403.0899999999958</v>
      </c>
    </row>
    <row r="83" spans="3:20" ht="13.5" thickBot="1">
      <c r="C83" s="14"/>
      <c r="R83" s="8">
        <v>-12.1999999999999</v>
      </c>
      <c r="S83" s="8">
        <f t="shared" si="2"/>
        <v>-148.83999999999756</v>
      </c>
      <c r="T83" s="56">
        <f t="shared" si="3"/>
        <v>-399.0399999999959</v>
      </c>
    </row>
    <row r="84" spans="3:20" ht="13.5" thickBot="1">
      <c r="C84" s="14"/>
      <c r="R84" s="8">
        <v>-12.0999999999999</v>
      </c>
      <c r="S84" s="8">
        <f t="shared" si="2"/>
        <v>-146.40999999999758</v>
      </c>
      <c r="T84" s="56">
        <f t="shared" si="3"/>
        <v>-395.00999999999607</v>
      </c>
    </row>
    <row r="85" spans="3:20" ht="13.5" thickBot="1">
      <c r="C85" s="14"/>
      <c r="R85" s="8">
        <v>-11.9999999999999</v>
      </c>
      <c r="S85" s="8">
        <f t="shared" si="2"/>
        <v>-143.9999999999976</v>
      </c>
      <c r="T85" s="56">
        <f t="shared" si="3"/>
        <v>-390.999999999996</v>
      </c>
    </row>
    <row r="86" spans="3:20" ht="13.5" thickBot="1">
      <c r="C86" s="14"/>
      <c r="R86" s="8">
        <v>-11.8999999999999</v>
      </c>
      <c r="S86" s="8">
        <f t="shared" si="2"/>
        <v>-141.60999999999765</v>
      </c>
      <c r="T86" s="56">
        <f t="shared" si="3"/>
        <v>-387.009999999996</v>
      </c>
    </row>
    <row r="87" spans="3:20" ht="13.5" thickBot="1">
      <c r="C87" s="14"/>
      <c r="R87" s="8">
        <v>-11.7999999999999</v>
      </c>
      <c r="S87" s="8">
        <f t="shared" si="2"/>
        <v>-139.23999999999762</v>
      </c>
      <c r="T87" s="56">
        <f t="shared" si="3"/>
        <v>-383.0399999999959</v>
      </c>
    </row>
    <row r="88" spans="3:20" ht="13.5" thickBot="1">
      <c r="C88" s="14"/>
      <c r="R88" s="8">
        <v>-11.6999999999999</v>
      </c>
      <c r="S88" s="8">
        <f t="shared" si="2"/>
        <v>-136.88999999999766</v>
      </c>
      <c r="T88" s="56">
        <f t="shared" si="3"/>
        <v>-379.08999999999605</v>
      </c>
    </row>
    <row r="89" spans="18:20" ht="13.5" thickBot="1">
      <c r="R89" s="8">
        <v>-11.5999999999999</v>
      </c>
      <c r="S89" s="8">
        <f t="shared" si="2"/>
        <v>-134.55999999999767</v>
      </c>
      <c r="T89" s="56">
        <f t="shared" si="3"/>
        <v>-375.15999999999616</v>
      </c>
    </row>
    <row r="90" spans="18:20" ht="13.5" thickBot="1">
      <c r="R90" s="8">
        <v>-11.4999999999999</v>
      </c>
      <c r="S90" s="8">
        <f t="shared" si="2"/>
        <v>-132.24999999999773</v>
      </c>
      <c r="T90" s="56">
        <f t="shared" si="3"/>
        <v>-371.24999999999613</v>
      </c>
    </row>
    <row r="91" spans="18:20" ht="13.5" thickBot="1">
      <c r="R91" s="8">
        <v>-11.3999999999999</v>
      </c>
      <c r="S91" s="8">
        <f t="shared" si="2"/>
        <v>-129.95999999999773</v>
      </c>
      <c r="T91" s="56">
        <f t="shared" si="3"/>
        <v>-367.3599999999961</v>
      </c>
    </row>
    <row r="92" spans="18:20" ht="13.5" thickBot="1">
      <c r="R92" s="8">
        <v>-11.2999999999999</v>
      </c>
      <c r="S92" s="8">
        <f t="shared" si="2"/>
        <v>-127.68999999999772</v>
      </c>
      <c r="T92" s="56">
        <f t="shared" si="3"/>
        <v>-363.48999999999603</v>
      </c>
    </row>
    <row r="93" spans="18:20" ht="13.5" thickBot="1">
      <c r="R93" s="8">
        <v>-11.1999999999999</v>
      </c>
      <c r="S93" s="8">
        <f t="shared" si="2"/>
        <v>-125.43999999999775</v>
      </c>
      <c r="T93" s="56">
        <f t="shared" si="3"/>
        <v>-359.6399999999962</v>
      </c>
    </row>
    <row r="94" spans="18:20" ht="13.5" thickBot="1">
      <c r="R94" s="8">
        <v>-11.0999999999999</v>
      </c>
      <c r="S94" s="8">
        <f t="shared" si="2"/>
        <v>-123.20999999999778</v>
      </c>
      <c r="T94" s="56">
        <f t="shared" si="3"/>
        <v>-355.80999999999625</v>
      </c>
    </row>
    <row r="95" spans="18:20" ht="13.5" thickBot="1">
      <c r="R95" s="8">
        <v>-10.9999999999999</v>
      </c>
      <c r="S95" s="8">
        <f t="shared" si="2"/>
        <v>-120.99999999999781</v>
      </c>
      <c r="T95" s="56">
        <f t="shared" si="3"/>
        <v>-351.99999999999625</v>
      </c>
    </row>
    <row r="96" spans="18:20" ht="13.5" thickBot="1">
      <c r="R96" s="8">
        <v>-10.8999999999999</v>
      </c>
      <c r="S96" s="8">
        <f t="shared" si="2"/>
        <v>-118.80999999999784</v>
      </c>
      <c r="T96" s="56">
        <f t="shared" si="3"/>
        <v>-348.20999999999617</v>
      </c>
    </row>
    <row r="97" spans="18:20" ht="13.5" thickBot="1">
      <c r="R97" s="8">
        <v>-10.7999999999999</v>
      </c>
      <c r="S97" s="8">
        <f t="shared" si="2"/>
        <v>-116.63999999999783</v>
      </c>
      <c r="T97" s="56">
        <f t="shared" si="3"/>
        <v>-344.43999999999613</v>
      </c>
    </row>
    <row r="98" spans="18:20" ht="13.5" thickBot="1">
      <c r="R98" s="8">
        <v>-10.6999999999999</v>
      </c>
      <c r="S98" s="8">
        <f t="shared" si="2"/>
        <v>-114.48999999999785</v>
      </c>
      <c r="T98" s="56">
        <f t="shared" si="3"/>
        <v>-340.68999999999625</v>
      </c>
    </row>
    <row r="99" spans="18:20" ht="13.5" thickBot="1">
      <c r="R99" s="8">
        <v>-10.5999999999999</v>
      </c>
      <c r="S99" s="8">
        <f t="shared" si="2"/>
        <v>-112.35999999999788</v>
      </c>
      <c r="T99" s="56">
        <f t="shared" si="3"/>
        <v>-336.95999999999634</v>
      </c>
    </row>
    <row r="100" spans="18:20" ht="13.5" thickBot="1">
      <c r="R100" s="8">
        <v>-10.4999999999999</v>
      </c>
      <c r="S100" s="8">
        <f t="shared" si="2"/>
        <v>-110.24999999999791</v>
      </c>
      <c r="T100" s="56">
        <f t="shared" si="3"/>
        <v>-333.2499999999963</v>
      </c>
    </row>
    <row r="101" spans="18:20" ht="13.5" thickBot="1">
      <c r="R101" s="8">
        <v>-10.3999999999999</v>
      </c>
      <c r="S101" s="8">
        <f t="shared" si="2"/>
        <v>-108.15999999999794</v>
      </c>
      <c r="T101" s="56">
        <f t="shared" si="3"/>
        <v>-329.5599999999963</v>
      </c>
    </row>
    <row r="102" spans="18:20" ht="13.5" thickBot="1">
      <c r="R102" s="8">
        <v>-10.2999999999999</v>
      </c>
      <c r="S102" s="8">
        <f t="shared" si="2"/>
        <v>-106.08999999999793</v>
      </c>
      <c r="T102" s="56">
        <f t="shared" si="3"/>
        <v>-325.88999999999623</v>
      </c>
    </row>
    <row r="103" spans="18:20" ht="13.5" thickBot="1">
      <c r="R103" s="8">
        <v>-10.1999999999999</v>
      </c>
      <c r="S103" s="8">
        <f t="shared" si="2"/>
        <v>-104.03999999999796</v>
      </c>
      <c r="T103" s="56">
        <f t="shared" si="3"/>
        <v>-322.23999999999637</v>
      </c>
    </row>
    <row r="104" spans="18:20" ht="13.5" thickBot="1">
      <c r="R104" s="8">
        <v>-10.0999999999999</v>
      </c>
      <c r="S104" s="8">
        <f t="shared" si="2"/>
        <v>-102.00999999999799</v>
      </c>
      <c r="T104" s="56">
        <f t="shared" si="3"/>
        <v>-318.60999999999643</v>
      </c>
    </row>
    <row r="105" spans="18:20" ht="13.5" thickBot="1">
      <c r="R105" s="8">
        <v>-9.9999999999999</v>
      </c>
      <c r="S105" s="8">
        <f t="shared" si="2"/>
        <v>-99.99999999999801</v>
      </c>
      <c r="T105" s="56">
        <f t="shared" si="3"/>
        <v>-314.9999999999964</v>
      </c>
    </row>
    <row r="106" spans="18:20" ht="13.5" thickBot="1">
      <c r="R106" s="8">
        <v>-9.8999999999999</v>
      </c>
      <c r="S106" s="8">
        <f t="shared" si="2"/>
        <v>-98.00999999999804</v>
      </c>
      <c r="T106" s="56">
        <f t="shared" si="3"/>
        <v>-311.4099999999964</v>
      </c>
    </row>
    <row r="107" spans="18:20" ht="13.5" thickBot="1">
      <c r="R107" s="8">
        <v>-9.7999999999999</v>
      </c>
      <c r="S107" s="8">
        <f t="shared" si="2"/>
        <v>-96.03999999999803</v>
      </c>
      <c r="T107" s="56">
        <f t="shared" si="3"/>
        <v>-307.83999999999634</v>
      </c>
    </row>
    <row r="108" spans="18:20" ht="13.5" thickBot="1">
      <c r="R108" s="8">
        <v>-9.6999999999999</v>
      </c>
      <c r="S108" s="8">
        <f t="shared" si="2"/>
        <v>-94.08999999999806</v>
      </c>
      <c r="T108" s="56">
        <f t="shared" si="3"/>
        <v>-304.28999999999644</v>
      </c>
    </row>
    <row r="109" spans="18:20" ht="13.5" thickBot="1">
      <c r="R109" s="8">
        <v>-9.5999999999999</v>
      </c>
      <c r="S109" s="8">
        <f t="shared" si="2"/>
        <v>-92.15999999999808</v>
      </c>
      <c r="T109" s="56">
        <f t="shared" si="3"/>
        <v>-300.7599999999965</v>
      </c>
    </row>
    <row r="110" spans="18:20" ht="13.5" thickBot="1">
      <c r="R110" s="8">
        <v>-9.4999999999999</v>
      </c>
      <c r="S110" s="8">
        <f t="shared" si="2"/>
        <v>-90.24999999999811</v>
      </c>
      <c r="T110" s="56">
        <f t="shared" si="3"/>
        <v>-297.24999999999653</v>
      </c>
    </row>
    <row r="111" spans="18:20" ht="13.5" thickBot="1">
      <c r="R111" s="8">
        <v>-9.3999999999998</v>
      </c>
      <c r="S111" s="8">
        <f t="shared" si="2"/>
        <v>-88.35999999999623</v>
      </c>
      <c r="T111" s="56">
        <f t="shared" si="3"/>
        <v>-293.759999999993</v>
      </c>
    </row>
    <row r="112" spans="18:20" ht="13.5" thickBot="1">
      <c r="R112" s="8">
        <v>-9.2999999999998</v>
      </c>
      <c r="S112" s="8">
        <f t="shared" si="2"/>
        <v>-86.48999999999629</v>
      </c>
      <c r="T112" s="56">
        <f t="shared" si="3"/>
        <v>-290.28999999999303</v>
      </c>
    </row>
    <row r="113" spans="18:20" ht="13.5" thickBot="1">
      <c r="R113" s="8">
        <v>-9.1999999999998</v>
      </c>
      <c r="S113" s="8">
        <f t="shared" si="2"/>
        <v>-84.63999999999632</v>
      </c>
      <c r="T113" s="56">
        <f t="shared" si="3"/>
        <v>-286.83999999999315</v>
      </c>
    </row>
    <row r="114" spans="18:20" ht="13.5" thickBot="1">
      <c r="R114" s="8">
        <v>-9.0999999999998</v>
      </c>
      <c r="S114" s="8">
        <f t="shared" si="2"/>
        <v>-82.80999999999638</v>
      </c>
      <c r="T114" s="56">
        <f t="shared" si="3"/>
        <v>-283.40999999999326</v>
      </c>
    </row>
    <row r="115" spans="18:20" ht="13.5" thickBot="1">
      <c r="R115" s="8">
        <v>-8.9999999999998</v>
      </c>
      <c r="S115" s="8">
        <f t="shared" si="2"/>
        <v>-80.99999999999639</v>
      </c>
      <c r="T115" s="56">
        <f t="shared" si="3"/>
        <v>-279.99999999999324</v>
      </c>
    </row>
    <row r="116" spans="18:20" ht="13.5" thickBot="1">
      <c r="R116" s="8">
        <v>-8.8999999999998</v>
      </c>
      <c r="S116" s="8">
        <f t="shared" si="2"/>
        <v>-79.20999999999643</v>
      </c>
      <c r="T116" s="56">
        <f t="shared" si="3"/>
        <v>-276.60999999999325</v>
      </c>
    </row>
    <row r="117" spans="18:20" ht="13.5" thickBot="1">
      <c r="R117" s="8">
        <v>-8.7999999999998</v>
      </c>
      <c r="S117" s="8">
        <f t="shared" si="2"/>
        <v>-77.43999999999647</v>
      </c>
      <c r="T117" s="56">
        <f t="shared" si="3"/>
        <v>-273.23999999999324</v>
      </c>
    </row>
    <row r="118" spans="18:20" ht="13.5" thickBot="1">
      <c r="R118" s="8">
        <v>-8.6999999999998</v>
      </c>
      <c r="S118" s="8">
        <f t="shared" si="2"/>
        <v>-75.68999999999653</v>
      </c>
      <c r="T118" s="56">
        <f t="shared" si="3"/>
        <v>-269.88999999999334</v>
      </c>
    </row>
    <row r="119" spans="18:20" ht="13.5" thickBot="1">
      <c r="R119" s="8">
        <v>-8.5999999999998</v>
      </c>
      <c r="S119" s="8">
        <f t="shared" si="2"/>
        <v>-73.95999999999657</v>
      </c>
      <c r="T119" s="56">
        <f t="shared" si="3"/>
        <v>-266.55999999999347</v>
      </c>
    </row>
    <row r="120" spans="18:20" ht="13.5" thickBot="1">
      <c r="R120" s="8">
        <v>-8.4999999999998</v>
      </c>
      <c r="S120" s="8">
        <f t="shared" si="2"/>
        <v>-72.24999999999659</v>
      </c>
      <c r="T120" s="56">
        <f t="shared" si="3"/>
        <v>-263.2499999999934</v>
      </c>
    </row>
    <row r="121" spans="18:20" ht="13.5" thickBot="1">
      <c r="R121" s="8">
        <v>-8.3999999999998</v>
      </c>
      <c r="S121" s="8">
        <f t="shared" si="2"/>
        <v>-70.55999999999663</v>
      </c>
      <c r="T121" s="56">
        <f t="shared" si="3"/>
        <v>-259.95999999999344</v>
      </c>
    </row>
    <row r="122" spans="18:20" ht="13.5" thickBot="1">
      <c r="R122" s="8">
        <v>-8.2999999999998</v>
      </c>
      <c r="S122" s="8">
        <f t="shared" si="2"/>
        <v>-68.88999999999668</v>
      </c>
      <c r="T122" s="56">
        <f t="shared" si="3"/>
        <v>-256.6899999999934</v>
      </c>
    </row>
    <row r="123" spans="18:20" ht="13.5" thickBot="1">
      <c r="R123" s="8">
        <v>-8.1999999999998</v>
      </c>
      <c r="S123" s="8">
        <f t="shared" si="2"/>
        <v>-67.23999999999673</v>
      </c>
      <c r="T123" s="56">
        <f t="shared" si="3"/>
        <v>-253.43999999999352</v>
      </c>
    </row>
    <row r="124" spans="18:20" ht="13.5" thickBot="1">
      <c r="R124" s="8">
        <v>-8.0999999999998</v>
      </c>
      <c r="S124" s="8">
        <f t="shared" si="2"/>
        <v>-65.60999999999677</v>
      </c>
      <c r="T124" s="56">
        <f t="shared" si="3"/>
        <v>-250.2099999999936</v>
      </c>
    </row>
    <row r="125" spans="18:20" ht="13.5" thickBot="1">
      <c r="R125" s="8">
        <v>-7.9999999999998</v>
      </c>
      <c r="S125" s="8">
        <f t="shared" si="2"/>
        <v>-63.9999999999968</v>
      </c>
      <c r="T125" s="56">
        <f t="shared" si="3"/>
        <v>-246.99999999999363</v>
      </c>
    </row>
    <row r="126" spans="18:20" ht="13.5" thickBot="1">
      <c r="R126" s="8">
        <v>-7.8999999999998</v>
      </c>
      <c r="S126" s="8">
        <f t="shared" si="2"/>
        <v>-62.409999999996835</v>
      </c>
      <c r="T126" s="56">
        <f t="shared" si="3"/>
        <v>-243.80999999999364</v>
      </c>
    </row>
    <row r="127" spans="18:20" ht="13.5" thickBot="1">
      <c r="R127" s="8">
        <v>-7.7999999999998</v>
      </c>
      <c r="S127" s="8">
        <f t="shared" si="2"/>
        <v>-60.83999999999688</v>
      </c>
      <c r="T127" s="56">
        <f t="shared" si="3"/>
        <v>-240.63999999999368</v>
      </c>
    </row>
    <row r="128" spans="18:20" ht="13.5" thickBot="1">
      <c r="R128" s="8">
        <v>-7.6999999999998</v>
      </c>
      <c r="S128" s="8">
        <f t="shared" si="2"/>
        <v>-59.28999999999692</v>
      </c>
      <c r="T128" s="56">
        <f t="shared" si="3"/>
        <v>-237.48999999999373</v>
      </c>
    </row>
    <row r="129" spans="18:20" ht="13.5" thickBot="1">
      <c r="R129" s="8">
        <v>-7.5999999999998</v>
      </c>
      <c r="S129" s="8">
        <f t="shared" si="2"/>
        <v>-57.75999999999696</v>
      </c>
      <c r="T129" s="56">
        <f t="shared" si="3"/>
        <v>-234.35999999999373</v>
      </c>
    </row>
    <row r="130" spans="18:20" ht="13.5" thickBot="1">
      <c r="R130" s="8">
        <v>-7.4999999999998</v>
      </c>
      <c r="S130" s="8">
        <f t="shared" si="2"/>
        <v>-56.249999999997</v>
      </c>
      <c r="T130" s="56">
        <f t="shared" si="3"/>
        <v>-231.24999999999383</v>
      </c>
    </row>
    <row r="131" spans="18:20" ht="13.5" thickBot="1">
      <c r="R131" s="8">
        <v>-7.3999999999998</v>
      </c>
      <c r="S131" s="8">
        <f t="shared" si="2"/>
        <v>-54.759999999997035</v>
      </c>
      <c r="T131" s="56">
        <f t="shared" si="3"/>
        <v>-228.15999999999383</v>
      </c>
    </row>
    <row r="132" spans="18:20" ht="13.5" thickBot="1">
      <c r="R132" s="8">
        <v>-7.2999999999998</v>
      </c>
      <c r="S132" s="8">
        <f aca="true" t="shared" si="4" ref="S132:S195">$B$2*$R132*$R132</f>
        <v>-53.28999999999708</v>
      </c>
      <c r="T132" s="56">
        <f aca="true" t="shared" si="5" ref="T132:T195">$B$4*($R132-$D$4)^2+$G$4</f>
        <v>-225.0899999999939</v>
      </c>
    </row>
    <row r="133" spans="18:20" ht="13.5" thickBot="1">
      <c r="R133" s="8">
        <v>-7.1999999999998</v>
      </c>
      <c r="S133" s="8">
        <f t="shared" si="4"/>
        <v>-51.839999999997126</v>
      </c>
      <c r="T133" s="56">
        <f t="shared" si="5"/>
        <v>-222.03999999999394</v>
      </c>
    </row>
    <row r="134" spans="18:20" ht="13.5" thickBot="1">
      <c r="R134" s="8">
        <v>-7.0999999999998</v>
      </c>
      <c r="S134" s="8">
        <f t="shared" si="4"/>
        <v>-50.409999999997154</v>
      </c>
      <c r="T134" s="56">
        <f t="shared" si="5"/>
        <v>-219.00999999999394</v>
      </c>
    </row>
    <row r="135" spans="18:20" ht="13.5" thickBot="1">
      <c r="R135" s="8">
        <v>-6.9999999999998</v>
      </c>
      <c r="S135" s="8">
        <f t="shared" si="4"/>
        <v>-48.9999999999972</v>
      </c>
      <c r="T135" s="56">
        <f t="shared" si="5"/>
        <v>-215.99999999999403</v>
      </c>
    </row>
    <row r="136" spans="18:20" ht="13.5" thickBot="1">
      <c r="R136" s="8">
        <v>-6.8999999999998</v>
      </c>
      <c r="S136" s="8">
        <f t="shared" si="4"/>
        <v>-47.609999999997235</v>
      </c>
      <c r="T136" s="56">
        <f t="shared" si="5"/>
        <v>-213.00999999999402</v>
      </c>
    </row>
    <row r="137" spans="18:20" ht="13.5" thickBot="1">
      <c r="R137" s="8">
        <v>-6.7999999999998</v>
      </c>
      <c r="S137" s="8">
        <f t="shared" si="4"/>
        <v>-46.23999999999728</v>
      </c>
      <c r="T137" s="56">
        <f t="shared" si="5"/>
        <v>-210.03999999999408</v>
      </c>
    </row>
    <row r="138" spans="18:20" ht="13.5" thickBot="1">
      <c r="R138" s="8">
        <v>-6.6999999999998</v>
      </c>
      <c r="S138" s="8">
        <f t="shared" si="4"/>
        <v>-44.88999999999732</v>
      </c>
      <c r="T138" s="56">
        <f t="shared" si="5"/>
        <v>-207.08999999999412</v>
      </c>
    </row>
    <row r="139" spans="18:20" ht="13.5" thickBot="1">
      <c r="R139" s="8">
        <v>-6.5999999999998</v>
      </c>
      <c r="S139" s="8">
        <f t="shared" si="4"/>
        <v>-43.55999999999736</v>
      </c>
      <c r="T139" s="56">
        <f t="shared" si="5"/>
        <v>-204.15999999999414</v>
      </c>
    </row>
    <row r="140" spans="18:20" ht="13.5" thickBot="1">
      <c r="R140" s="8">
        <v>-6.4999999999998</v>
      </c>
      <c r="S140" s="8">
        <f t="shared" si="4"/>
        <v>-42.2499999999974</v>
      </c>
      <c r="T140" s="56">
        <f t="shared" si="5"/>
        <v>-201.24999999999423</v>
      </c>
    </row>
    <row r="141" spans="18:20" ht="13.5" thickBot="1">
      <c r="R141" s="8">
        <v>-6.3999999999998</v>
      </c>
      <c r="S141" s="8">
        <f t="shared" si="4"/>
        <v>-40.959999999997436</v>
      </c>
      <c r="T141" s="56">
        <f t="shared" si="5"/>
        <v>-198.35999999999422</v>
      </c>
    </row>
    <row r="142" spans="18:20" ht="13.5" thickBot="1">
      <c r="R142" s="8">
        <v>-6.2999999999998</v>
      </c>
      <c r="S142" s="8">
        <f t="shared" si="4"/>
        <v>-39.68999999999748</v>
      </c>
      <c r="T142" s="56">
        <f t="shared" si="5"/>
        <v>-195.48999999999427</v>
      </c>
    </row>
    <row r="143" spans="18:20" ht="13.5" thickBot="1">
      <c r="R143" s="8">
        <v>-6.1999999999998</v>
      </c>
      <c r="S143" s="8">
        <f t="shared" si="4"/>
        <v>-38.439999999997525</v>
      </c>
      <c r="T143" s="56">
        <f t="shared" si="5"/>
        <v>-192.63999999999433</v>
      </c>
    </row>
    <row r="144" spans="18:20" ht="13.5" thickBot="1">
      <c r="R144" s="8">
        <v>-6.0999999999998</v>
      </c>
      <c r="S144" s="8">
        <f t="shared" si="4"/>
        <v>-37.20999999999756</v>
      </c>
      <c r="T144" s="56">
        <f t="shared" si="5"/>
        <v>-189.80999999999432</v>
      </c>
    </row>
    <row r="145" spans="18:20" ht="13.5" thickBot="1">
      <c r="R145" s="8">
        <v>-5.9999999999998</v>
      </c>
      <c r="S145" s="8">
        <f t="shared" si="4"/>
        <v>-35.9999999999976</v>
      </c>
      <c r="T145" s="56">
        <f t="shared" si="5"/>
        <v>-186.99999999999443</v>
      </c>
    </row>
    <row r="146" spans="18:20" ht="13.5" thickBot="1">
      <c r="R146" s="8">
        <v>-5.8999999999998</v>
      </c>
      <c r="S146" s="8">
        <f t="shared" si="4"/>
        <v>-34.809999999997636</v>
      </c>
      <c r="T146" s="56">
        <f t="shared" si="5"/>
        <v>-184.20999999999444</v>
      </c>
    </row>
    <row r="147" spans="18:20" ht="13.5" thickBot="1">
      <c r="R147" s="8">
        <v>-5.7999999999998</v>
      </c>
      <c r="S147" s="8">
        <f t="shared" si="4"/>
        <v>-33.63999999999768</v>
      </c>
      <c r="T147" s="56">
        <f t="shared" si="5"/>
        <v>-181.43999999999448</v>
      </c>
    </row>
    <row r="148" spans="18:20" ht="13.5" thickBot="1">
      <c r="R148" s="8">
        <v>-5.6999999999998</v>
      </c>
      <c r="S148" s="8">
        <f t="shared" si="4"/>
        <v>-32.48999999999772</v>
      </c>
      <c r="T148" s="56">
        <f t="shared" si="5"/>
        <v>-178.68999999999454</v>
      </c>
    </row>
    <row r="149" spans="18:20" ht="13.5" thickBot="1">
      <c r="R149" s="8">
        <v>-5.5999999999998</v>
      </c>
      <c r="S149" s="8">
        <f t="shared" si="4"/>
        <v>-31.359999999997758</v>
      </c>
      <c r="T149" s="56">
        <f t="shared" si="5"/>
        <v>-175.95999999999452</v>
      </c>
    </row>
    <row r="150" spans="18:20" ht="13.5" thickBot="1">
      <c r="R150" s="8">
        <v>-5.4999999999998</v>
      </c>
      <c r="S150" s="8">
        <f t="shared" si="4"/>
        <v>-30.2499999999978</v>
      </c>
      <c r="T150" s="56">
        <f t="shared" si="5"/>
        <v>-173.24999999999463</v>
      </c>
    </row>
    <row r="151" spans="18:20" ht="13.5" thickBot="1">
      <c r="R151" s="8">
        <v>-5.3999999999998</v>
      </c>
      <c r="S151" s="8">
        <f t="shared" si="4"/>
        <v>-29.159999999997837</v>
      </c>
      <c r="T151" s="56">
        <f t="shared" si="5"/>
        <v>-170.55999999999463</v>
      </c>
    </row>
    <row r="152" spans="18:20" ht="13.5" thickBot="1">
      <c r="R152" s="8">
        <v>-5.2999999999998</v>
      </c>
      <c r="S152" s="8">
        <f t="shared" si="4"/>
        <v>-28.08999999999788</v>
      </c>
      <c r="T152" s="56">
        <f t="shared" si="5"/>
        <v>-167.88999999999467</v>
      </c>
    </row>
    <row r="153" spans="18:20" ht="13.5" thickBot="1">
      <c r="R153" s="8">
        <v>-5.1999999999998</v>
      </c>
      <c r="S153" s="8">
        <f t="shared" si="4"/>
        <v>-27.039999999997924</v>
      </c>
      <c r="T153" s="56">
        <f t="shared" si="5"/>
        <v>-165.23999999999472</v>
      </c>
    </row>
    <row r="154" spans="18:20" ht="13.5" thickBot="1">
      <c r="R154" s="8">
        <v>-5.0999999999998</v>
      </c>
      <c r="S154" s="8">
        <f t="shared" si="4"/>
        <v>-26.00999999999796</v>
      </c>
      <c r="T154" s="56">
        <f t="shared" si="5"/>
        <v>-162.60999999999473</v>
      </c>
    </row>
    <row r="155" spans="18:20" ht="13.5" thickBot="1">
      <c r="R155" s="8">
        <v>-4.9999999999998</v>
      </c>
      <c r="S155" s="8">
        <f t="shared" si="4"/>
        <v>-24.999999999998003</v>
      </c>
      <c r="T155" s="56">
        <f t="shared" si="5"/>
        <v>-159.99999999999483</v>
      </c>
    </row>
    <row r="156" spans="18:20" ht="13.5" thickBot="1">
      <c r="R156" s="8">
        <v>-4.8999999999998</v>
      </c>
      <c r="S156" s="8">
        <f t="shared" si="4"/>
        <v>-24.009999999998037</v>
      </c>
      <c r="T156" s="56">
        <f t="shared" si="5"/>
        <v>-157.40999999999482</v>
      </c>
    </row>
    <row r="157" spans="18:20" ht="13.5" thickBot="1">
      <c r="R157" s="8">
        <v>-4.7999999999998</v>
      </c>
      <c r="S157" s="8">
        <f t="shared" si="4"/>
        <v>-23.03999999999808</v>
      </c>
      <c r="T157" s="56">
        <f t="shared" si="5"/>
        <v>-154.8399999999949</v>
      </c>
    </row>
    <row r="158" spans="18:20" ht="13.5" thickBot="1">
      <c r="R158" s="8">
        <v>-4.6999999999998</v>
      </c>
      <c r="S158" s="8">
        <f t="shared" si="4"/>
        <v>-22.089999999998124</v>
      </c>
      <c r="T158" s="56">
        <f t="shared" si="5"/>
        <v>-152.28999999999493</v>
      </c>
    </row>
    <row r="159" spans="18:20" ht="13.5" thickBot="1">
      <c r="R159" s="8">
        <v>-4.5999999999998</v>
      </c>
      <c r="S159" s="8">
        <f t="shared" si="4"/>
        <v>-21.15999999999816</v>
      </c>
      <c r="T159" s="56">
        <f t="shared" si="5"/>
        <v>-149.75999999999493</v>
      </c>
    </row>
    <row r="160" spans="18:20" ht="13.5" thickBot="1">
      <c r="R160" s="8">
        <v>-4.4999999999998</v>
      </c>
      <c r="S160" s="8">
        <f t="shared" si="4"/>
        <v>-20.249999999998202</v>
      </c>
      <c r="T160" s="56">
        <f t="shared" si="5"/>
        <v>-147.24999999999503</v>
      </c>
    </row>
    <row r="161" spans="18:20" ht="13.5" thickBot="1">
      <c r="R161" s="8">
        <v>-4.3999999999998</v>
      </c>
      <c r="S161" s="8">
        <f t="shared" si="4"/>
        <v>-19.359999999998237</v>
      </c>
      <c r="T161" s="56">
        <f t="shared" si="5"/>
        <v>-144.75999999999502</v>
      </c>
    </row>
    <row r="162" spans="18:20" ht="13.5" thickBot="1">
      <c r="R162" s="8">
        <v>-4.2999999999998</v>
      </c>
      <c r="S162" s="8">
        <f t="shared" si="4"/>
        <v>-18.48999999999828</v>
      </c>
      <c r="T162" s="56">
        <f t="shared" si="5"/>
        <v>-142.28999999999508</v>
      </c>
    </row>
    <row r="163" spans="18:20" ht="13.5" thickBot="1">
      <c r="R163" s="8">
        <v>-4.1999999999998</v>
      </c>
      <c r="S163" s="8">
        <f t="shared" si="4"/>
        <v>-17.639999999998324</v>
      </c>
      <c r="T163" s="56">
        <f t="shared" si="5"/>
        <v>-139.83999999999511</v>
      </c>
    </row>
    <row r="164" spans="18:20" ht="13.5" thickBot="1">
      <c r="R164" s="8">
        <v>-4.0999999999998</v>
      </c>
      <c r="S164" s="8">
        <f t="shared" si="4"/>
        <v>-16.809999999998357</v>
      </c>
      <c r="T164" s="56">
        <f t="shared" si="5"/>
        <v>-137.40999999999514</v>
      </c>
    </row>
    <row r="165" spans="18:20" ht="13.5" thickBot="1">
      <c r="R165" s="8">
        <v>-3.9999999999998</v>
      </c>
      <c r="S165" s="8">
        <f t="shared" si="4"/>
        <v>-15.999999999998401</v>
      </c>
      <c r="T165" s="56">
        <f t="shared" si="5"/>
        <v>-134.99999999999523</v>
      </c>
    </row>
    <row r="166" spans="18:20" ht="13.5" thickBot="1">
      <c r="R166" s="8">
        <v>-3.8999999999998</v>
      </c>
      <c r="S166" s="8">
        <f t="shared" si="4"/>
        <v>-15.209999999998441</v>
      </c>
      <c r="T166" s="56">
        <f t="shared" si="5"/>
        <v>-132.60999999999524</v>
      </c>
    </row>
    <row r="167" spans="18:20" ht="13.5" thickBot="1">
      <c r="R167" s="8">
        <v>-3.7999999999998</v>
      </c>
      <c r="S167" s="8">
        <f t="shared" si="4"/>
        <v>-14.43999999999848</v>
      </c>
      <c r="T167" s="56">
        <f t="shared" si="5"/>
        <v>-130.2399999999953</v>
      </c>
    </row>
    <row r="168" spans="18:20" ht="13.5" thickBot="1">
      <c r="R168" s="8">
        <v>-3.6999999999998</v>
      </c>
      <c r="S168" s="8">
        <f t="shared" si="4"/>
        <v>-13.68999999999852</v>
      </c>
      <c r="T168" s="56">
        <f t="shared" si="5"/>
        <v>-127.88999999999533</v>
      </c>
    </row>
    <row r="169" spans="18:20" ht="13.5" thickBot="1">
      <c r="R169" s="8">
        <v>-3.5999999999998</v>
      </c>
      <c r="S169" s="8">
        <f t="shared" si="4"/>
        <v>-12.959999999998558</v>
      </c>
      <c r="T169" s="56">
        <f t="shared" si="5"/>
        <v>-125.55999999999534</v>
      </c>
    </row>
    <row r="170" spans="18:20" ht="13.5" thickBot="1">
      <c r="R170" s="8">
        <v>-3.4999999999998</v>
      </c>
      <c r="S170" s="8">
        <f t="shared" si="4"/>
        <v>-12.2499999999986</v>
      </c>
      <c r="T170" s="56">
        <f t="shared" si="5"/>
        <v>-123.24999999999542</v>
      </c>
    </row>
    <row r="171" spans="18:20" ht="13.5" thickBot="1">
      <c r="R171" s="8">
        <v>-3.3999999999998</v>
      </c>
      <c r="S171" s="8">
        <f t="shared" si="4"/>
        <v>-11.55999999999864</v>
      </c>
      <c r="T171" s="56">
        <f t="shared" si="5"/>
        <v>-120.95999999999543</v>
      </c>
    </row>
    <row r="172" spans="18:20" ht="13.5" thickBot="1">
      <c r="R172" s="8">
        <v>-3.2999999999998</v>
      </c>
      <c r="S172" s="8">
        <f t="shared" si="4"/>
        <v>-10.88999999999868</v>
      </c>
      <c r="T172" s="56">
        <f t="shared" si="5"/>
        <v>-118.68999999999548</v>
      </c>
    </row>
    <row r="173" spans="18:20" ht="13.5" thickBot="1">
      <c r="R173" s="8">
        <v>-3.1999999999998</v>
      </c>
      <c r="S173" s="8">
        <f t="shared" si="4"/>
        <v>-10.23999999999872</v>
      </c>
      <c r="T173" s="56">
        <f t="shared" si="5"/>
        <v>-116.43999999999552</v>
      </c>
    </row>
    <row r="174" spans="18:20" ht="13.5" thickBot="1">
      <c r="R174" s="8">
        <v>-3.0999999999998</v>
      </c>
      <c r="S174" s="8">
        <f t="shared" si="4"/>
        <v>-9.60999999999876</v>
      </c>
      <c r="T174" s="56">
        <f t="shared" si="5"/>
        <v>-114.20999999999553</v>
      </c>
    </row>
    <row r="175" spans="18:20" ht="13.5" thickBot="1">
      <c r="R175" s="8">
        <v>-2.9999999999998</v>
      </c>
      <c r="S175" s="8">
        <f t="shared" si="4"/>
        <v>-8.999999999998801</v>
      </c>
      <c r="T175" s="56">
        <f t="shared" si="5"/>
        <v>-111.99999999999562</v>
      </c>
    </row>
    <row r="176" spans="18:20" ht="13.5" thickBot="1">
      <c r="R176" s="8">
        <v>-2.8999999999998</v>
      </c>
      <c r="S176" s="8">
        <f t="shared" si="4"/>
        <v>-8.40999999999884</v>
      </c>
      <c r="T176" s="56">
        <f t="shared" si="5"/>
        <v>-109.80999999999563</v>
      </c>
    </row>
    <row r="177" spans="18:20" ht="13.5" thickBot="1">
      <c r="R177" s="8">
        <v>-2.7999999999998</v>
      </c>
      <c r="S177" s="8">
        <f t="shared" si="4"/>
        <v>-7.83999999999888</v>
      </c>
      <c r="T177" s="56">
        <f t="shared" si="5"/>
        <v>-107.63999999999568</v>
      </c>
    </row>
    <row r="178" spans="18:20" ht="13.5" thickBot="1">
      <c r="R178" s="8">
        <v>-2.6999999999998</v>
      </c>
      <c r="S178" s="8">
        <f t="shared" si="4"/>
        <v>-7.289999999998919</v>
      </c>
      <c r="T178" s="56">
        <f t="shared" si="5"/>
        <v>-105.48999999999573</v>
      </c>
    </row>
    <row r="179" spans="18:20" ht="13.5" thickBot="1">
      <c r="R179" s="8">
        <v>-2.5999999999998</v>
      </c>
      <c r="S179" s="8">
        <f t="shared" si="4"/>
        <v>-6.759999999998959</v>
      </c>
      <c r="T179" s="56">
        <f t="shared" si="5"/>
        <v>-103.35999999999574</v>
      </c>
    </row>
    <row r="180" spans="18:20" ht="13.5" thickBot="1">
      <c r="R180" s="8">
        <v>-2.4999999999998</v>
      </c>
      <c r="S180" s="8">
        <f t="shared" si="4"/>
        <v>-6.249999999999001</v>
      </c>
      <c r="T180" s="56">
        <f t="shared" si="5"/>
        <v>-101.24999999999582</v>
      </c>
    </row>
    <row r="181" spans="18:20" ht="13.5" thickBot="1">
      <c r="R181" s="8">
        <v>-2.3999999999997</v>
      </c>
      <c r="S181" s="8">
        <f t="shared" si="4"/>
        <v>-5.759999999998561</v>
      </c>
      <c r="T181" s="56">
        <f t="shared" si="5"/>
        <v>-99.15999999999376</v>
      </c>
    </row>
    <row r="182" spans="18:20" ht="13.5" thickBot="1">
      <c r="R182" s="8">
        <v>-2.2999999999997</v>
      </c>
      <c r="S182" s="8">
        <f t="shared" si="4"/>
        <v>-5.289999999998621</v>
      </c>
      <c r="T182" s="56">
        <f t="shared" si="5"/>
        <v>-97.08999999999384</v>
      </c>
    </row>
    <row r="183" spans="18:20" ht="13.5" thickBot="1">
      <c r="R183" s="8">
        <v>-2.1999999999997</v>
      </c>
      <c r="S183" s="8">
        <f t="shared" si="4"/>
        <v>-4.83999999999868</v>
      </c>
      <c r="T183" s="56">
        <f t="shared" si="5"/>
        <v>-95.0399999999939</v>
      </c>
    </row>
    <row r="184" spans="18:20" ht="13.5" thickBot="1">
      <c r="R184" s="8">
        <v>-2.0999999999997</v>
      </c>
      <c r="S184" s="8">
        <f t="shared" si="4"/>
        <v>-4.40999999999874</v>
      </c>
      <c r="T184" s="56">
        <f t="shared" si="5"/>
        <v>-93.00999999999392</v>
      </c>
    </row>
    <row r="185" spans="18:20" ht="13.5" thickBot="1">
      <c r="R185" s="8">
        <v>-1.9999999999997</v>
      </c>
      <c r="S185" s="8">
        <f t="shared" si="4"/>
        <v>-3.9999999999988</v>
      </c>
      <c r="T185" s="56">
        <f t="shared" si="5"/>
        <v>-90.999999999994</v>
      </c>
    </row>
    <row r="186" spans="18:20" ht="13.5" thickBot="1">
      <c r="R186" s="8">
        <v>-1.8999999999997</v>
      </c>
      <c r="S186" s="8">
        <f t="shared" si="4"/>
        <v>-3.60999999999886</v>
      </c>
      <c r="T186" s="56">
        <f t="shared" si="5"/>
        <v>-89.00999999999406</v>
      </c>
    </row>
    <row r="187" spans="18:20" ht="13.5" thickBot="1">
      <c r="R187" s="8">
        <v>-1.7999999999997</v>
      </c>
      <c r="S187" s="8">
        <f t="shared" si="4"/>
        <v>-3.23999999999892</v>
      </c>
      <c r="T187" s="56">
        <f t="shared" si="5"/>
        <v>-87.03999999999412</v>
      </c>
    </row>
    <row r="188" spans="18:20" ht="13.5" thickBot="1">
      <c r="R188" s="8">
        <v>-1.6999999999997</v>
      </c>
      <c r="S188" s="8">
        <f t="shared" si="4"/>
        <v>-2.88999999999898</v>
      </c>
      <c r="T188" s="56">
        <f t="shared" si="5"/>
        <v>-85.08999999999419</v>
      </c>
    </row>
    <row r="189" spans="18:20" ht="13.5" thickBot="1">
      <c r="R189" s="8">
        <v>-1.5999999999997</v>
      </c>
      <c r="S189" s="8">
        <f t="shared" si="4"/>
        <v>-2.5599999999990404</v>
      </c>
      <c r="T189" s="56">
        <f t="shared" si="5"/>
        <v>-83.15999999999423</v>
      </c>
    </row>
    <row r="190" spans="18:20" ht="13.5" thickBot="1">
      <c r="R190" s="8">
        <v>-1.4999999999997</v>
      </c>
      <c r="S190" s="8">
        <f t="shared" si="4"/>
        <v>-2.2499999999991003</v>
      </c>
      <c r="T190" s="56">
        <f t="shared" si="5"/>
        <v>-81.2499999999943</v>
      </c>
    </row>
    <row r="191" spans="18:20" ht="13.5" thickBot="1">
      <c r="R191" s="8">
        <v>-1.3999999999997</v>
      </c>
      <c r="S191" s="8">
        <f t="shared" si="4"/>
        <v>-1.9599999999991597</v>
      </c>
      <c r="T191" s="56">
        <f t="shared" si="5"/>
        <v>-79.35999999999436</v>
      </c>
    </row>
    <row r="192" spans="18:20" ht="13.5" thickBot="1">
      <c r="R192" s="8">
        <v>-1.2999999999997</v>
      </c>
      <c r="S192" s="8">
        <f t="shared" si="4"/>
        <v>-1.6899999999992201</v>
      </c>
      <c r="T192" s="56">
        <f t="shared" si="5"/>
        <v>-77.48999999999442</v>
      </c>
    </row>
    <row r="193" spans="18:20" ht="13.5" thickBot="1">
      <c r="R193" s="8">
        <v>-1.1999999999997</v>
      </c>
      <c r="S193" s="8">
        <f t="shared" si="4"/>
        <v>-1.4399999999992799</v>
      </c>
      <c r="T193" s="56">
        <f t="shared" si="5"/>
        <v>-75.6399999999945</v>
      </c>
    </row>
    <row r="194" spans="18:20" ht="13.5" thickBot="1">
      <c r="R194" s="8">
        <v>-1.0999999999997</v>
      </c>
      <c r="S194" s="8">
        <f t="shared" si="4"/>
        <v>-1.2099999999993403</v>
      </c>
      <c r="T194" s="56">
        <f t="shared" si="5"/>
        <v>-73.80999999999453</v>
      </c>
    </row>
    <row r="195" spans="18:20" ht="13.5" thickBot="1">
      <c r="R195" s="8">
        <v>-0.999999999999702</v>
      </c>
      <c r="S195" s="8">
        <f t="shared" si="4"/>
        <v>-0.999999999999404</v>
      </c>
      <c r="T195" s="56">
        <f t="shared" si="5"/>
        <v>-71.99999999999463</v>
      </c>
    </row>
    <row r="196" spans="18:20" ht="13.5" thickBot="1">
      <c r="R196" s="8">
        <v>-0.8999999999997</v>
      </c>
      <c r="S196" s="8">
        <f aca="true" t="shared" si="6" ref="S196:S259">$B$2*$R196*$R196</f>
        <v>-0.80999999999946</v>
      </c>
      <c r="T196" s="56">
        <f aca="true" t="shared" si="7" ref="T196:T259">$B$4*($R196-$D$4)^2+$G$4</f>
        <v>-70.20999999999466</v>
      </c>
    </row>
    <row r="197" spans="18:20" ht="13.5" thickBot="1">
      <c r="R197" s="8">
        <v>-0.799999999999699</v>
      </c>
      <c r="S197" s="8">
        <f t="shared" si="6"/>
        <v>-0.6399999999995183</v>
      </c>
      <c r="T197" s="56">
        <f t="shared" si="7"/>
        <v>-68.4399999999947</v>
      </c>
    </row>
    <row r="198" spans="18:20" ht="13.5" thickBot="1">
      <c r="R198" s="8">
        <v>-0.699999999999701</v>
      </c>
      <c r="S198" s="8">
        <f t="shared" si="6"/>
        <v>-0.4899999999995814</v>
      </c>
      <c r="T198" s="56">
        <f t="shared" si="7"/>
        <v>-66.6899999999948</v>
      </c>
    </row>
    <row r="199" spans="18:20" ht="13.5" thickBot="1">
      <c r="R199" s="8">
        <v>-0.599999999999699</v>
      </c>
      <c r="S199" s="8">
        <f t="shared" si="6"/>
        <v>-0.3599999999996388</v>
      </c>
      <c r="T199" s="56">
        <f t="shared" si="7"/>
        <v>-64.95999999999484</v>
      </c>
    </row>
    <row r="200" spans="18:20" ht="13.5" thickBot="1">
      <c r="R200" s="8">
        <v>-0.499999999999702</v>
      </c>
      <c r="S200" s="8">
        <f t="shared" si="6"/>
        <v>-0.24999999999970202</v>
      </c>
      <c r="T200" s="56">
        <f t="shared" si="7"/>
        <v>-63.24999999999493</v>
      </c>
    </row>
    <row r="201" spans="18:20" ht="13.5" thickBot="1">
      <c r="R201" s="8">
        <v>-0.3999999999997</v>
      </c>
      <c r="S201" s="8">
        <f t="shared" si="6"/>
        <v>-0.15999999999976</v>
      </c>
      <c r="T201" s="56">
        <f t="shared" si="7"/>
        <v>-61.55999999999496</v>
      </c>
    </row>
    <row r="202" spans="18:20" ht="13.5" thickBot="1">
      <c r="R202" s="8">
        <v>-0.299999999999699</v>
      </c>
      <c r="S202" s="8">
        <f t="shared" si="6"/>
        <v>-0.0899999999998194</v>
      </c>
      <c r="T202" s="56">
        <f t="shared" si="7"/>
        <v>-59.889999999995</v>
      </c>
    </row>
    <row r="203" spans="18:20" ht="13.5" thickBot="1">
      <c r="R203" s="8">
        <v>-0.199999999999701</v>
      </c>
      <c r="S203" s="8">
        <f t="shared" si="6"/>
        <v>-0.0399999999998804</v>
      </c>
      <c r="T203" s="56">
        <f t="shared" si="7"/>
        <v>-58.23999999999509</v>
      </c>
    </row>
    <row r="204" spans="18:20" ht="13.5" thickBot="1">
      <c r="R204" s="8">
        <v>-0.0999999999996994</v>
      </c>
      <c r="S204" s="8">
        <f t="shared" si="6"/>
        <v>-0.00999999999993988</v>
      </c>
      <c r="T204" s="56">
        <f t="shared" si="7"/>
        <v>-56.609999999995125</v>
      </c>
    </row>
    <row r="205" spans="18:20" ht="13.5" thickBot="1">
      <c r="R205" s="8">
        <v>2.98427949019242E-13</v>
      </c>
      <c r="S205" s="8">
        <f t="shared" si="6"/>
        <v>-8.905924075583129E-26</v>
      </c>
      <c r="T205" s="56">
        <f t="shared" si="7"/>
        <v>-54.999999999995225</v>
      </c>
    </row>
    <row r="206" spans="18:20" ht="13.5" thickBot="1">
      <c r="R206" s="8">
        <v>0.1000000000003</v>
      </c>
      <c r="S206" s="8">
        <f t="shared" si="6"/>
        <v>-0.01000000000006</v>
      </c>
      <c r="T206" s="56">
        <f t="shared" si="7"/>
        <v>-53.409999999995264</v>
      </c>
    </row>
    <row r="207" spans="18:20" ht="13.5" thickBot="1">
      <c r="R207" s="8">
        <v>0.200000000000301</v>
      </c>
      <c r="S207" s="8">
        <f t="shared" si="6"/>
        <v>-0.0400000000001204</v>
      </c>
      <c r="T207" s="56">
        <f t="shared" si="7"/>
        <v>-51.8399999999953</v>
      </c>
    </row>
    <row r="208" spans="18:20" ht="13.5" thickBot="1">
      <c r="R208" s="8">
        <v>0.300000000000299</v>
      </c>
      <c r="S208" s="8">
        <f t="shared" si="6"/>
        <v>-0.09000000000017942</v>
      </c>
      <c r="T208" s="56">
        <f t="shared" si="7"/>
        <v>-50.289999999995395</v>
      </c>
    </row>
    <row r="209" spans="18:20" ht="13.5" thickBot="1">
      <c r="R209" s="8">
        <v>0.400000000000301</v>
      </c>
      <c r="S209" s="8">
        <f t="shared" si="6"/>
        <v>-0.1600000000002408</v>
      </c>
      <c r="T209" s="56">
        <f t="shared" si="7"/>
        <v>-48.75999999999543</v>
      </c>
    </row>
    <row r="210" spans="18:20" ht="13.5" thickBot="1">
      <c r="R210" s="8">
        <v>0.500000000000298</v>
      </c>
      <c r="S210" s="8">
        <f t="shared" si="6"/>
        <v>-0.250000000000298</v>
      </c>
      <c r="T210" s="56">
        <f t="shared" si="7"/>
        <v>-47.249999999995524</v>
      </c>
    </row>
    <row r="211" spans="18:20" ht="13.5" thickBot="1">
      <c r="R211" s="8">
        <v>0.6000000000003</v>
      </c>
      <c r="S211" s="8">
        <f t="shared" si="6"/>
        <v>-0.36000000000036</v>
      </c>
      <c r="T211" s="56">
        <f t="shared" si="7"/>
        <v>-45.759999999995564</v>
      </c>
    </row>
    <row r="212" spans="18:20" ht="13.5" thickBot="1">
      <c r="R212" s="8">
        <v>0.700000000000301</v>
      </c>
      <c r="S212" s="8">
        <f t="shared" si="6"/>
        <v>-0.4900000000004215</v>
      </c>
      <c r="T212" s="56">
        <f t="shared" si="7"/>
        <v>-44.2899999999956</v>
      </c>
    </row>
    <row r="213" spans="18:20" ht="13.5" thickBot="1">
      <c r="R213" s="8">
        <v>0.800000000000299</v>
      </c>
      <c r="S213" s="8">
        <f t="shared" si="6"/>
        <v>-0.6400000000004784</v>
      </c>
      <c r="T213" s="56">
        <f t="shared" si="7"/>
        <v>-42.83999999999569</v>
      </c>
    </row>
    <row r="214" spans="18:20" ht="13.5" thickBot="1">
      <c r="R214" s="8">
        <v>0.900000000000301</v>
      </c>
      <c r="S214" s="8">
        <f t="shared" si="6"/>
        <v>-0.8100000000005418</v>
      </c>
      <c r="T214" s="56">
        <f t="shared" si="7"/>
        <v>-41.40999999999573</v>
      </c>
    </row>
    <row r="215" spans="18:20" ht="13.5" thickBot="1">
      <c r="R215" s="8">
        <v>1.0000000000003</v>
      </c>
      <c r="S215" s="8">
        <f t="shared" si="6"/>
        <v>-1.0000000000006</v>
      </c>
      <c r="T215" s="56">
        <f t="shared" si="7"/>
        <v>-39.999999999995794</v>
      </c>
    </row>
    <row r="216" spans="18:20" ht="13.5" thickBot="1">
      <c r="R216" s="8">
        <v>1.1000000000003</v>
      </c>
      <c r="S216" s="8">
        <f t="shared" si="6"/>
        <v>-1.21000000000066</v>
      </c>
      <c r="T216" s="56">
        <f t="shared" si="7"/>
        <v>-38.609999999995864</v>
      </c>
    </row>
    <row r="217" spans="18:20" ht="13.5" thickBot="1">
      <c r="R217" s="8">
        <v>1.2000000000003</v>
      </c>
      <c r="S217" s="8">
        <f t="shared" si="6"/>
        <v>-1.4400000000007198</v>
      </c>
      <c r="T217" s="56">
        <f t="shared" si="7"/>
        <v>-37.23999999999592</v>
      </c>
    </row>
    <row r="218" spans="18:20" ht="13.5" thickBot="1">
      <c r="R218" s="8">
        <v>1.3000000000003</v>
      </c>
      <c r="S218" s="8">
        <f t="shared" si="6"/>
        <v>-1.69000000000078</v>
      </c>
      <c r="T218" s="56">
        <f t="shared" si="7"/>
        <v>-35.88999999999598</v>
      </c>
    </row>
    <row r="219" spans="18:20" ht="13.5" thickBot="1">
      <c r="R219" s="8">
        <v>1.4000000000003</v>
      </c>
      <c r="S219" s="8">
        <f t="shared" si="6"/>
        <v>-1.9600000000008397</v>
      </c>
      <c r="T219" s="56">
        <f t="shared" si="7"/>
        <v>-34.559999999996045</v>
      </c>
    </row>
    <row r="220" spans="18:20" ht="13.5" thickBot="1">
      <c r="R220" s="8">
        <v>1.5000000000003</v>
      </c>
      <c r="S220" s="8">
        <f t="shared" si="6"/>
        <v>-2.2500000000008997</v>
      </c>
      <c r="T220" s="56">
        <f t="shared" si="7"/>
        <v>-33.2499999999961</v>
      </c>
    </row>
    <row r="221" spans="18:20" ht="13.5" thickBot="1">
      <c r="R221" s="8">
        <v>1.6000000000003</v>
      </c>
      <c r="S221" s="8">
        <f t="shared" si="6"/>
        <v>-2.56000000000096</v>
      </c>
      <c r="T221" s="56">
        <f t="shared" si="7"/>
        <v>-31.959999999996164</v>
      </c>
    </row>
    <row r="222" spans="18:20" ht="13.5" thickBot="1">
      <c r="R222" s="8">
        <v>1.7000000000003</v>
      </c>
      <c r="S222" s="8">
        <f t="shared" si="6"/>
        <v>-2.8900000000010198</v>
      </c>
      <c r="T222" s="56">
        <f t="shared" si="7"/>
        <v>-30.689999999996225</v>
      </c>
    </row>
    <row r="223" spans="18:20" ht="13.5" thickBot="1">
      <c r="R223" s="8">
        <v>1.8000000000003</v>
      </c>
      <c r="S223" s="8">
        <f t="shared" si="6"/>
        <v>-3.2400000000010802</v>
      </c>
      <c r="T223" s="56">
        <f t="shared" si="7"/>
        <v>-29.43999999999628</v>
      </c>
    </row>
    <row r="224" spans="18:20" ht="13.5" thickBot="1">
      <c r="R224" s="8">
        <v>1.9000000000003</v>
      </c>
      <c r="S224" s="8">
        <f t="shared" si="6"/>
        <v>-3.6100000000011394</v>
      </c>
      <c r="T224" s="56">
        <f t="shared" si="7"/>
        <v>-28.20999999999634</v>
      </c>
    </row>
    <row r="225" spans="18:20" ht="13.5" thickBot="1">
      <c r="R225" s="8">
        <v>2.0000000000003</v>
      </c>
      <c r="S225" s="8">
        <f t="shared" si="6"/>
        <v>-4.000000000001201</v>
      </c>
      <c r="T225" s="56">
        <f t="shared" si="7"/>
        <v>-26.999999999996398</v>
      </c>
    </row>
    <row r="226" spans="18:20" ht="13.5" thickBot="1">
      <c r="R226" s="8">
        <v>2.1000000000003</v>
      </c>
      <c r="S226" s="8">
        <f t="shared" si="6"/>
        <v>-4.41000000000126</v>
      </c>
      <c r="T226" s="56">
        <f t="shared" si="7"/>
        <v>-25.809999999996464</v>
      </c>
    </row>
    <row r="227" spans="18:20" ht="13.5" thickBot="1">
      <c r="R227" s="8">
        <v>2.2000000000003</v>
      </c>
      <c r="S227" s="8">
        <f t="shared" si="6"/>
        <v>-4.84000000000132</v>
      </c>
      <c r="T227" s="56">
        <f t="shared" si="7"/>
        <v>-24.639999999996526</v>
      </c>
    </row>
    <row r="228" spans="18:20" ht="13.5" thickBot="1">
      <c r="R228" s="8">
        <v>2.3000000000003</v>
      </c>
      <c r="S228" s="8">
        <f t="shared" si="6"/>
        <v>-5.29000000000138</v>
      </c>
      <c r="T228" s="56">
        <f t="shared" si="7"/>
        <v>-23.489999999996577</v>
      </c>
    </row>
    <row r="229" spans="18:20" ht="13.5" thickBot="1">
      <c r="R229" s="8">
        <v>2.4000000000003</v>
      </c>
      <c r="S229" s="8">
        <f t="shared" si="6"/>
        <v>-5.76000000000144</v>
      </c>
      <c r="T229" s="56">
        <f t="shared" si="7"/>
        <v>-22.359999999996635</v>
      </c>
    </row>
    <row r="230" spans="18:20" ht="13.5" thickBot="1">
      <c r="R230" s="8">
        <v>2.5000000000003</v>
      </c>
      <c r="S230" s="8">
        <f t="shared" si="6"/>
        <v>-6.250000000001501</v>
      </c>
      <c r="T230" s="56">
        <f t="shared" si="7"/>
        <v>-21.249999999996696</v>
      </c>
    </row>
    <row r="231" spans="18:20" ht="13.5" thickBot="1">
      <c r="R231" s="8">
        <v>2.6000000000003</v>
      </c>
      <c r="S231" s="8">
        <f t="shared" si="6"/>
        <v>-6.760000000001559</v>
      </c>
      <c r="T231" s="56">
        <f t="shared" si="7"/>
        <v>-20.15999999999676</v>
      </c>
    </row>
    <row r="232" spans="18:20" ht="13.5" thickBot="1">
      <c r="R232" s="8">
        <v>2.7000000000003</v>
      </c>
      <c r="S232" s="8">
        <f t="shared" si="6"/>
        <v>-7.29000000000162</v>
      </c>
      <c r="T232" s="56">
        <f t="shared" si="7"/>
        <v>-19.089999999996824</v>
      </c>
    </row>
    <row r="233" spans="18:20" ht="13.5" thickBot="1">
      <c r="R233" s="8">
        <v>2.8000000000003</v>
      </c>
      <c r="S233" s="8">
        <f t="shared" si="6"/>
        <v>-7.84000000000168</v>
      </c>
      <c r="T233" s="56">
        <f t="shared" si="7"/>
        <v>-18.03999999999688</v>
      </c>
    </row>
    <row r="234" spans="18:20" ht="13.5" thickBot="1">
      <c r="R234" s="8">
        <v>2.9000000000003</v>
      </c>
      <c r="S234" s="8">
        <f t="shared" si="6"/>
        <v>-8.410000000001741</v>
      </c>
      <c r="T234" s="56">
        <f t="shared" si="7"/>
        <v>-17.009999999996936</v>
      </c>
    </row>
    <row r="235" spans="18:20" ht="13.5" thickBot="1">
      <c r="R235" s="8">
        <v>3.0000000000003</v>
      </c>
      <c r="S235" s="8">
        <f t="shared" si="6"/>
        <v>-9.000000000001801</v>
      </c>
      <c r="T235" s="56">
        <f t="shared" si="7"/>
        <v>-15.999999999996998</v>
      </c>
    </row>
    <row r="236" spans="18:20" ht="13.5" thickBot="1">
      <c r="R236" s="8">
        <v>3.1000000000003</v>
      </c>
      <c r="S236" s="8">
        <f t="shared" si="6"/>
        <v>-9.61000000000186</v>
      </c>
      <c r="T236" s="56">
        <f t="shared" si="7"/>
        <v>-15.00999999999706</v>
      </c>
    </row>
    <row r="237" spans="18:20" ht="13.5" thickBot="1">
      <c r="R237" s="8">
        <v>3.2000000000003</v>
      </c>
      <c r="S237" s="8">
        <f t="shared" si="6"/>
        <v>-10.24000000000192</v>
      </c>
      <c r="T237" s="56">
        <f t="shared" si="7"/>
        <v>-14.039999999997125</v>
      </c>
    </row>
    <row r="238" spans="18:20" ht="13.5" thickBot="1">
      <c r="R238" s="8">
        <v>3.3000000000003</v>
      </c>
      <c r="S238" s="8">
        <f t="shared" si="6"/>
        <v>-10.89000000000198</v>
      </c>
      <c r="T238" s="56">
        <f t="shared" si="7"/>
        <v>-13.089999999997179</v>
      </c>
    </row>
    <row r="239" spans="18:20" ht="13.5" thickBot="1">
      <c r="R239" s="8">
        <v>3.4000000000003</v>
      </c>
      <c r="S239" s="8">
        <f t="shared" si="6"/>
        <v>-11.560000000002042</v>
      </c>
      <c r="T239" s="56">
        <f t="shared" si="7"/>
        <v>-12.159999999997236</v>
      </c>
    </row>
    <row r="240" spans="18:20" ht="13.5" thickBot="1">
      <c r="R240" s="8">
        <v>3.5000000000003</v>
      </c>
      <c r="S240" s="8">
        <f t="shared" si="6"/>
        <v>-12.250000000002101</v>
      </c>
      <c r="T240" s="56">
        <f t="shared" si="7"/>
        <v>-11.2499999999973</v>
      </c>
    </row>
    <row r="241" spans="18:20" ht="13.5" thickBot="1">
      <c r="R241" s="8">
        <v>3.6000000000003</v>
      </c>
      <c r="S241" s="8">
        <f t="shared" si="6"/>
        <v>-12.96000000000216</v>
      </c>
      <c r="T241" s="56">
        <f t="shared" si="7"/>
        <v>-10.35999999999736</v>
      </c>
    </row>
    <row r="242" spans="18:20" ht="13.5" thickBot="1">
      <c r="R242" s="8">
        <v>3.7000000000003</v>
      </c>
      <c r="S242" s="8">
        <f t="shared" si="6"/>
        <v>-13.69000000000222</v>
      </c>
      <c r="T242" s="56">
        <f t="shared" si="7"/>
        <v>-9.489999999997423</v>
      </c>
    </row>
    <row r="243" spans="18:20" ht="13.5" thickBot="1">
      <c r="R243" s="8">
        <v>3.8000000000003</v>
      </c>
      <c r="S243" s="8">
        <f t="shared" si="6"/>
        <v>-14.44000000000228</v>
      </c>
      <c r="T243" s="56">
        <f t="shared" si="7"/>
        <v>-8.639999999997478</v>
      </c>
    </row>
    <row r="244" spans="18:20" ht="13.5" thickBot="1">
      <c r="R244" s="8">
        <v>3.9000000000003</v>
      </c>
      <c r="S244" s="8">
        <f t="shared" si="6"/>
        <v>-15.21000000000234</v>
      </c>
      <c r="T244" s="56">
        <f t="shared" si="7"/>
        <v>-7.809999999997537</v>
      </c>
    </row>
    <row r="245" spans="18:20" ht="13.5" thickBot="1">
      <c r="R245" s="8">
        <v>4.0000000000003</v>
      </c>
      <c r="S245" s="8">
        <f t="shared" si="6"/>
        <v>-16.0000000000024</v>
      </c>
      <c r="T245" s="56">
        <f t="shared" si="7"/>
        <v>-6.999999999997598</v>
      </c>
    </row>
    <row r="246" spans="18:20" ht="13.5" thickBot="1">
      <c r="R246" s="8">
        <v>4.1000000000003</v>
      </c>
      <c r="S246" s="8">
        <f t="shared" si="6"/>
        <v>-16.810000000002457</v>
      </c>
      <c r="T246" s="56">
        <f t="shared" si="7"/>
        <v>-6.209999999997661</v>
      </c>
    </row>
    <row r="247" spans="18:20" ht="13.5" thickBot="1">
      <c r="R247" s="8">
        <v>4.2000000000003</v>
      </c>
      <c r="S247" s="8">
        <f t="shared" si="6"/>
        <v>-17.640000000002523</v>
      </c>
      <c r="T247" s="56">
        <f t="shared" si="7"/>
        <v>-5.439999999997717</v>
      </c>
    </row>
    <row r="248" spans="18:20" ht="13.5" thickBot="1">
      <c r="R248" s="8">
        <v>4.3000000000003</v>
      </c>
      <c r="S248" s="8">
        <f t="shared" si="6"/>
        <v>-18.49000000000258</v>
      </c>
      <c r="T248" s="56">
        <f t="shared" si="7"/>
        <v>-4.689999999997779</v>
      </c>
    </row>
    <row r="249" spans="18:20" ht="13.5" thickBot="1">
      <c r="R249" s="8">
        <v>4.4000000000003</v>
      </c>
      <c r="S249" s="8">
        <f t="shared" si="6"/>
        <v>-19.360000000002636</v>
      </c>
      <c r="T249" s="56">
        <f t="shared" si="7"/>
        <v>-3.9599999999978426</v>
      </c>
    </row>
    <row r="250" spans="18:20" ht="13.5" thickBot="1">
      <c r="R250" s="8">
        <v>4.5000000000003</v>
      </c>
      <c r="S250" s="8">
        <f t="shared" si="6"/>
        <v>-20.2500000000027</v>
      </c>
      <c r="T250" s="56">
        <f t="shared" si="7"/>
        <v>-3.2499999999978986</v>
      </c>
    </row>
    <row r="251" spans="18:20" ht="13.5" thickBot="1">
      <c r="R251" s="8">
        <v>4.6000000000003</v>
      </c>
      <c r="S251" s="8">
        <f t="shared" si="6"/>
        <v>-21.160000000002757</v>
      </c>
      <c r="T251" s="56">
        <f t="shared" si="7"/>
        <v>-2.5599999999979612</v>
      </c>
    </row>
    <row r="252" spans="18:20" ht="13.5" thickBot="1">
      <c r="R252" s="8">
        <v>4.7000000000004</v>
      </c>
      <c r="S252" s="8">
        <f t="shared" si="6"/>
        <v>-22.09000000000376</v>
      </c>
      <c r="T252" s="56">
        <f t="shared" si="7"/>
        <v>-1.889999999997361</v>
      </c>
    </row>
    <row r="253" spans="18:20" ht="13.5" thickBot="1">
      <c r="R253" s="8">
        <v>4.8000000000004</v>
      </c>
      <c r="S253" s="8">
        <f t="shared" si="6"/>
        <v>-23.040000000003843</v>
      </c>
      <c r="T253" s="56">
        <f t="shared" si="7"/>
        <v>-1.239999999997437</v>
      </c>
    </row>
    <row r="254" spans="18:20" ht="13.5" thickBot="1">
      <c r="R254" s="8">
        <v>4.9000000000004</v>
      </c>
      <c r="S254" s="8">
        <f t="shared" si="6"/>
        <v>-24.01000000000392</v>
      </c>
      <c r="T254" s="56">
        <f t="shared" si="7"/>
        <v>-0.6099999999975196</v>
      </c>
    </row>
    <row r="255" spans="18:20" ht="13.5" thickBot="1">
      <c r="R255" s="8">
        <v>5.0000000000004</v>
      </c>
      <c r="S255" s="8">
        <f t="shared" si="6"/>
        <v>-25.000000000003997</v>
      </c>
      <c r="T255" s="56">
        <f t="shared" si="7"/>
        <v>2.398081733190338E-12</v>
      </c>
    </row>
    <row r="256" spans="18:20" ht="13.5" thickBot="1">
      <c r="R256" s="8">
        <v>5.1000000000004</v>
      </c>
      <c r="S256" s="8">
        <f t="shared" si="6"/>
        <v>-26.010000000004084</v>
      </c>
      <c r="T256" s="56">
        <f t="shared" si="7"/>
        <v>0.5900000000023216</v>
      </c>
    </row>
    <row r="257" spans="18:20" ht="13.5" thickBot="1">
      <c r="R257" s="8">
        <v>5.2000000000004</v>
      </c>
      <c r="S257" s="8">
        <f t="shared" si="6"/>
        <v>-27.04000000000416</v>
      </c>
      <c r="T257" s="56">
        <f t="shared" si="7"/>
        <v>1.1600000000022392</v>
      </c>
    </row>
    <row r="258" spans="18:20" ht="13.5" thickBot="1">
      <c r="R258" s="8">
        <v>5.3000000000004</v>
      </c>
      <c r="S258" s="8">
        <f t="shared" si="6"/>
        <v>-28.090000000004245</v>
      </c>
      <c r="T258" s="56">
        <f t="shared" si="7"/>
        <v>1.7100000000021618</v>
      </c>
    </row>
    <row r="259" spans="18:20" ht="13.5" thickBot="1">
      <c r="R259" s="8">
        <v>5.4000000000004</v>
      </c>
      <c r="S259" s="8">
        <f t="shared" si="6"/>
        <v>-29.16000000000432</v>
      </c>
      <c r="T259" s="56">
        <f t="shared" si="7"/>
        <v>2.2400000000020803</v>
      </c>
    </row>
    <row r="260" spans="18:20" ht="13.5" thickBot="1">
      <c r="R260" s="8">
        <v>5.5000000000004</v>
      </c>
      <c r="S260" s="8">
        <f aca="true" t="shared" si="8" ref="S260:S323">$B$2*$R260*$R260</f>
        <v>-30.2500000000044</v>
      </c>
      <c r="T260" s="56">
        <f aca="true" t="shared" si="9" ref="T260:T323">$B$4*($R260-$D$4)^2+$G$4</f>
        <v>2.7500000000019984</v>
      </c>
    </row>
    <row r="261" spans="18:20" ht="13.5" thickBot="1">
      <c r="R261" s="8">
        <v>5.6000000000004</v>
      </c>
      <c r="S261" s="8">
        <f t="shared" si="8"/>
        <v>-31.360000000004483</v>
      </c>
      <c r="T261" s="56">
        <f t="shared" si="9"/>
        <v>3.2400000000019213</v>
      </c>
    </row>
    <row r="262" spans="18:20" ht="13.5" thickBot="1">
      <c r="R262" s="8">
        <v>5.7000000000004</v>
      </c>
      <c r="S262" s="8">
        <f t="shared" si="8"/>
        <v>-32.49000000000456</v>
      </c>
      <c r="T262" s="56">
        <f t="shared" si="9"/>
        <v>3.7100000000018394</v>
      </c>
    </row>
    <row r="263" spans="18:20" ht="13.5" thickBot="1">
      <c r="R263" s="8">
        <v>5.8000000000004</v>
      </c>
      <c r="S263" s="8">
        <f t="shared" si="8"/>
        <v>-33.64000000000465</v>
      </c>
      <c r="T263" s="56">
        <f t="shared" si="9"/>
        <v>4.160000000001761</v>
      </c>
    </row>
    <row r="264" spans="18:20" ht="13.5" thickBot="1">
      <c r="R264" s="8">
        <v>5.9000000000004</v>
      </c>
      <c r="S264" s="8">
        <f t="shared" si="8"/>
        <v>-34.81000000000472</v>
      </c>
      <c r="T264" s="56">
        <f t="shared" si="9"/>
        <v>4.59000000000168</v>
      </c>
    </row>
    <row r="265" spans="18:20" ht="13.5" thickBot="1">
      <c r="R265" s="8">
        <v>6.0000000000004</v>
      </c>
      <c r="S265" s="8">
        <f t="shared" si="8"/>
        <v>-36.000000000004796</v>
      </c>
      <c r="T265" s="56">
        <f t="shared" si="9"/>
        <v>5.000000000001599</v>
      </c>
    </row>
    <row r="266" spans="18:20" ht="13.5" thickBot="1">
      <c r="R266" s="8">
        <v>6.1000000000004</v>
      </c>
      <c r="S266" s="8">
        <f t="shared" si="8"/>
        <v>-37.21000000000488</v>
      </c>
      <c r="T266" s="56">
        <f t="shared" si="9"/>
        <v>5.390000000001521</v>
      </c>
    </row>
    <row r="267" spans="18:20" ht="13.5" thickBot="1">
      <c r="R267" s="8">
        <v>6.2000000000004</v>
      </c>
      <c r="S267" s="8">
        <f t="shared" si="8"/>
        <v>-38.44000000000496</v>
      </c>
      <c r="T267" s="56">
        <f t="shared" si="9"/>
        <v>5.7600000000014395</v>
      </c>
    </row>
    <row r="268" spans="18:20" ht="13.5" thickBot="1">
      <c r="R268" s="8">
        <v>6.3000000000004</v>
      </c>
      <c r="S268" s="8">
        <f t="shared" si="8"/>
        <v>-39.69000000000504</v>
      </c>
      <c r="T268" s="56">
        <f t="shared" si="9"/>
        <v>6.110000000001362</v>
      </c>
    </row>
    <row r="269" spans="18:20" ht="13.5" thickBot="1">
      <c r="R269" s="8">
        <v>6.4000000000004</v>
      </c>
      <c r="S269" s="8">
        <f t="shared" si="8"/>
        <v>-40.960000000005124</v>
      </c>
      <c r="T269" s="56">
        <f t="shared" si="9"/>
        <v>6.44000000000128</v>
      </c>
    </row>
    <row r="270" spans="18:20" ht="13.5" thickBot="1">
      <c r="R270" s="8">
        <v>6.5000000000004</v>
      </c>
      <c r="S270" s="8">
        <f t="shared" si="8"/>
        <v>-42.250000000005194</v>
      </c>
      <c r="T270" s="56">
        <f t="shared" si="9"/>
        <v>6.750000000001199</v>
      </c>
    </row>
    <row r="271" spans="18:20" ht="13.5" thickBot="1">
      <c r="R271" s="8">
        <v>6.6000000000004</v>
      </c>
      <c r="S271" s="8">
        <f t="shared" si="8"/>
        <v>-43.56000000000528</v>
      </c>
      <c r="T271" s="56">
        <f t="shared" si="9"/>
        <v>7.040000000001121</v>
      </c>
    </row>
    <row r="272" spans="18:20" ht="13.5" thickBot="1">
      <c r="R272" s="8">
        <v>6.7000000000004</v>
      </c>
      <c r="S272" s="8">
        <f t="shared" si="8"/>
        <v>-44.89000000000536</v>
      </c>
      <c r="T272" s="56">
        <f t="shared" si="9"/>
        <v>7.31000000000104</v>
      </c>
    </row>
    <row r="273" spans="18:20" ht="13.5" thickBot="1">
      <c r="R273" s="8">
        <v>6.8000000000004</v>
      </c>
      <c r="S273" s="8">
        <f t="shared" si="8"/>
        <v>-46.240000000005445</v>
      </c>
      <c r="T273" s="56">
        <f t="shared" si="9"/>
        <v>7.560000000000961</v>
      </c>
    </row>
    <row r="274" spans="18:20" ht="13.5" thickBot="1">
      <c r="R274" s="8">
        <v>6.9000000000004</v>
      </c>
      <c r="S274" s="8">
        <f t="shared" si="8"/>
        <v>-47.61000000000552</v>
      </c>
      <c r="T274" s="56">
        <f t="shared" si="9"/>
        <v>7.79000000000088</v>
      </c>
    </row>
    <row r="275" spans="18:20" ht="13.5" thickBot="1">
      <c r="R275" s="8">
        <v>7.0000000000004</v>
      </c>
      <c r="S275" s="8">
        <f t="shared" si="8"/>
        <v>-49.0000000000056</v>
      </c>
      <c r="T275" s="56">
        <f t="shared" si="9"/>
        <v>8.0000000000008</v>
      </c>
    </row>
    <row r="276" spans="18:20" ht="13.5" thickBot="1">
      <c r="R276" s="8">
        <v>7.1000000000004</v>
      </c>
      <c r="S276" s="8">
        <f t="shared" si="8"/>
        <v>-50.41000000000568</v>
      </c>
      <c r="T276" s="56">
        <f t="shared" si="9"/>
        <v>8.19000000000072</v>
      </c>
    </row>
    <row r="277" spans="18:20" ht="13.5" thickBot="1">
      <c r="R277" s="8">
        <v>7.2000000000004</v>
      </c>
      <c r="S277" s="8">
        <f t="shared" si="8"/>
        <v>-51.84000000000576</v>
      </c>
      <c r="T277" s="56">
        <f t="shared" si="9"/>
        <v>8.360000000000639</v>
      </c>
    </row>
    <row r="278" spans="18:20" ht="13.5" thickBot="1">
      <c r="R278" s="8">
        <v>7.3000000000004</v>
      </c>
      <c r="S278" s="8">
        <f t="shared" si="8"/>
        <v>-53.29000000000585</v>
      </c>
      <c r="T278" s="56">
        <f t="shared" si="9"/>
        <v>8.510000000000561</v>
      </c>
    </row>
    <row r="279" spans="18:20" ht="13.5" thickBot="1">
      <c r="R279" s="8">
        <v>7.4000000000004</v>
      </c>
      <c r="S279" s="8">
        <f t="shared" si="8"/>
        <v>-54.760000000005924</v>
      </c>
      <c r="T279" s="56">
        <f t="shared" si="9"/>
        <v>8.64000000000048</v>
      </c>
    </row>
    <row r="280" spans="18:20" ht="13.5" thickBot="1">
      <c r="R280" s="8">
        <v>7.5000000000004</v>
      </c>
      <c r="S280" s="8">
        <f t="shared" si="8"/>
        <v>-56.250000000006</v>
      </c>
      <c r="T280" s="56">
        <f t="shared" si="9"/>
        <v>8.7500000000004</v>
      </c>
    </row>
    <row r="281" spans="18:20" ht="13.5" thickBot="1">
      <c r="R281" s="8">
        <v>7.6000000000004</v>
      </c>
      <c r="S281" s="8">
        <f t="shared" si="8"/>
        <v>-57.76000000000608</v>
      </c>
      <c r="T281" s="56">
        <f t="shared" si="9"/>
        <v>8.84000000000032</v>
      </c>
    </row>
    <row r="282" spans="18:20" ht="13.5" thickBot="1">
      <c r="R282" s="8">
        <v>7.7000000000004</v>
      </c>
      <c r="S282" s="8">
        <f t="shared" si="8"/>
        <v>-59.29000000000616</v>
      </c>
      <c r="T282" s="56">
        <f t="shared" si="9"/>
        <v>8.91000000000024</v>
      </c>
    </row>
    <row r="283" spans="18:20" ht="13.5" thickBot="1">
      <c r="R283" s="8">
        <v>7.8000000000004</v>
      </c>
      <c r="S283" s="8">
        <f t="shared" si="8"/>
        <v>-60.84000000000625</v>
      </c>
      <c r="T283" s="56">
        <f t="shared" si="9"/>
        <v>8.96000000000016</v>
      </c>
    </row>
    <row r="284" spans="18:20" ht="13.5" thickBot="1">
      <c r="R284" s="8">
        <v>7.9000000000004</v>
      </c>
      <c r="S284" s="8">
        <f t="shared" si="8"/>
        <v>-62.41000000000632</v>
      </c>
      <c r="T284" s="56">
        <f t="shared" si="9"/>
        <v>8.99000000000008</v>
      </c>
    </row>
    <row r="285" spans="18:20" ht="13.5" thickBot="1">
      <c r="R285" s="8">
        <v>8.0000000000004</v>
      </c>
      <c r="S285" s="8">
        <f t="shared" si="8"/>
        <v>-64.0000000000064</v>
      </c>
      <c r="T285" s="56">
        <f t="shared" si="9"/>
        <v>9</v>
      </c>
    </row>
    <row r="286" spans="18:20" ht="13.5" thickBot="1">
      <c r="R286" s="8">
        <v>8.1000000000004</v>
      </c>
      <c r="S286" s="8">
        <f t="shared" si="8"/>
        <v>-65.61000000000647</v>
      </c>
      <c r="T286" s="56">
        <f t="shared" si="9"/>
        <v>8.98999999999992</v>
      </c>
    </row>
    <row r="287" spans="18:20" ht="13.5" thickBot="1">
      <c r="R287" s="8">
        <v>8.2000000000004</v>
      </c>
      <c r="S287" s="8">
        <f t="shared" si="8"/>
        <v>-67.24000000000657</v>
      </c>
      <c r="T287" s="56">
        <f t="shared" si="9"/>
        <v>8.95999999999984</v>
      </c>
    </row>
    <row r="288" spans="18:20" ht="13.5" thickBot="1">
      <c r="R288" s="8">
        <v>8.3000000000004</v>
      </c>
      <c r="S288" s="8">
        <f t="shared" si="8"/>
        <v>-68.89000000000665</v>
      </c>
      <c r="T288" s="56">
        <f t="shared" si="9"/>
        <v>8.90999999999976</v>
      </c>
    </row>
    <row r="289" spans="18:20" ht="13.5" thickBot="1">
      <c r="R289" s="8">
        <v>8.4000000000004</v>
      </c>
      <c r="S289" s="8">
        <f t="shared" si="8"/>
        <v>-70.56000000000672</v>
      </c>
      <c r="T289" s="56">
        <f t="shared" si="9"/>
        <v>8.83999999999968</v>
      </c>
    </row>
    <row r="290" spans="18:20" ht="13.5" thickBot="1">
      <c r="R290" s="8">
        <v>8.5000000000004</v>
      </c>
      <c r="S290" s="8">
        <f t="shared" si="8"/>
        <v>-72.25000000000679</v>
      </c>
      <c r="T290" s="56">
        <f t="shared" si="9"/>
        <v>8.7499999999996</v>
      </c>
    </row>
    <row r="291" spans="18:20" ht="13.5" thickBot="1">
      <c r="R291" s="8">
        <v>8.6000000000004</v>
      </c>
      <c r="S291" s="8">
        <f t="shared" si="8"/>
        <v>-73.96000000000687</v>
      </c>
      <c r="T291" s="56">
        <f t="shared" si="9"/>
        <v>8.639999999999521</v>
      </c>
    </row>
    <row r="292" spans="18:20" ht="13.5" thickBot="1">
      <c r="R292" s="8">
        <v>8.7000000000004</v>
      </c>
      <c r="S292" s="8">
        <f t="shared" si="8"/>
        <v>-75.69000000000698</v>
      </c>
      <c r="T292" s="56">
        <f t="shared" si="9"/>
        <v>8.509999999999438</v>
      </c>
    </row>
    <row r="293" spans="18:20" ht="13.5" thickBot="1">
      <c r="R293" s="8">
        <v>8.8000000000004</v>
      </c>
      <c r="S293" s="8">
        <f t="shared" si="8"/>
        <v>-77.44000000000705</v>
      </c>
      <c r="T293" s="56">
        <f t="shared" si="9"/>
        <v>8.35999999999936</v>
      </c>
    </row>
    <row r="294" spans="18:20" ht="13.5" thickBot="1">
      <c r="R294" s="8">
        <v>8.9000000000004</v>
      </c>
      <c r="S294" s="8">
        <f t="shared" si="8"/>
        <v>-79.21000000000713</v>
      </c>
      <c r="T294" s="56">
        <f t="shared" si="9"/>
        <v>8.18999999999928</v>
      </c>
    </row>
    <row r="295" spans="18:20" ht="13.5" thickBot="1">
      <c r="R295" s="8">
        <v>9.0000000000004</v>
      </c>
      <c r="S295" s="8">
        <f t="shared" si="8"/>
        <v>-81.00000000000719</v>
      </c>
      <c r="T295" s="56">
        <f t="shared" si="9"/>
        <v>7.999999999999201</v>
      </c>
    </row>
    <row r="296" spans="18:20" ht="13.5" thickBot="1">
      <c r="R296" s="8">
        <v>9.1000000000004</v>
      </c>
      <c r="S296" s="8">
        <f t="shared" si="8"/>
        <v>-82.81000000000726</v>
      </c>
      <c r="T296" s="56">
        <f t="shared" si="9"/>
        <v>7.789999999999122</v>
      </c>
    </row>
    <row r="297" spans="18:20" ht="13.5" thickBot="1">
      <c r="R297" s="8">
        <v>9.2000000000004</v>
      </c>
      <c r="S297" s="8">
        <f t="shared" si="8"/>
        <v>-84.64000000000738</v>
      </c>
      <c r="T297" s="56">
        <f t="shared" si="9"/>
        <v>7.559999999999038</v>
      </c>
    </row>
    <row r="298" spans="18:20" ht="13.5" thickBot="1">
      <c r="R298" s="8">
        <v>9.3000000000004</v>
      </c>
      <c r="S298" s="8">
        <f t="shared" si="8"/>
        <v>-86.49000000000744</v>
      </c>
      <c r="T298" s="56">
        <f t="shared" si="9"/>
        <v>7.309999999998959</v>
      </c>
    </row>
    <row r="299" spans="18:20" ht="13.5" thickBot="1">
      <c r="R299" s="8">
        <v>9.4000000000004</v>
      </c>
      <c r="S299" s="8">
        <f t="shared" si="8"/>
        <v>-88.36000000000752</v>
      </c>
      <c r="T299" s="56">
        <f t="shared" si="9"/>
        <v>7.03999999999888</v>
      </c>
    </row>
    <row r="300" spans="18:20" ht="13.5" thickBot="1">
      <c r="R300" s="8">
        <v>9.5000000000004</v>
      </c>
      <c r="S300" s="8">
        <f t="shared" si="8"/>
        <v>-90.25000000000759</v>
      </c>
      <c r="T300" s="56">
        <f t="shared" si="9"/>
        <v>6.749999999998801</v>
      </c>
    </row>
    <row r="301" spans="18:20" ht="13.5" thickBot="1">
      <c r="R301" s="8">
        <v>9.6000000000004</v>
      </c>
      <c r="S301" s="8">
        <f t="shared" si="8"/>
        <v>-92.16000000000767</v>
      </c>
      <c r="T301" s="56">
        <f t="shared" si="9"/>
        <v>6.439999999998722</v>
      </c>
    </row>
    <row r="302" spans="18:20" ht="13.5" thickBot="1">
      <c r="R302" s="8">
        <v>9.7000000000004</v>
      </c>
      <c r="S302" s="8">
        <f t="shared" si="8"/>
        <v>-94.09000000000778</v>
      </c>
      <c r="T302" s="56">
        <f t="shared" si="9"/>
        <v>6.109999999998637</v>
      </c>
    </row>
    <row r="303" spans="18:20" ht="13.5" thickBot="1">
      <c r="R303" s="8">
        <v>9.8000000000004</v>
      </c>
      <c r="S303" s="8">
        <f t="shared" si="8"/>
        <v>-96.04000000000785</v>
      </c>
      <c r="T303" s="56">
        <f t="shared" si="9"/>
        <v>5.759999999998559</v>
      </c>
    </row>
    <row r="304" spans="18:20" ht="13.5" thickBot="1">
      <c r="R304" s="8">
        <v>9.9000000000004</v>
      </c>
      <c r="S304" s="8">
        <f t="shared" si="8"/>
        <v>-98.01000000000792</v>
      </c>
      <c r="T304" s="56">
        <f t="shared" si="9"/>
        <v>5.38999999999848</v>
      </c>
    </row>
    <row r="305" spans="18:20" ht="13.5" thickBot="1">
      <c r="R305" s="8">
        <v>10.0000000000004</v>
      </c>
      <c r="S305" s="8">
        <f t="shared" si="8"/>
        <v>-100.00000000000799</v>
      </c>
      <c r="T305" s="56">
        <f t="shared" si="9"/>
        <v>4.999999999998401</v>
      </c>
    </row>
    <row r="306" spans="18:20" ht="13.5" thickBot="1">
      <c r="R306" s="8">
        <v>10.1000000000004</v>
      </c>
      <c r="S306" s="8">
        <f t="shared" si="8"/>
        <v>-102.01000000000806</v>
      </c>
      <c r="T306" s="56">
        <f t="shared" si="9"/>
        <v>4.589999999998323</v>
      </c>
    </row>
    <row r="307" spans="18:20" ht="13.5" thickBot="1">
      <c r="R307" s="8">
        <v>10.2000000000004</v>
      </c>
      <c r="S307" s="8">
        <f t="shared" si="8"/>
        <v>-104.04000000000818</v>
      </c>
      <c r="T307" s="56">
        <f t="shared" si="9"/>
        <v>4.159999999998237</v>
      </c>
    </row>
    <row r="308" spans="18:20" ht="13.5" thickBot="1">
      <c r="R308" s="8">
        <v>10.3000000000004</v>
      </c>
      <c r="S308" s="8">
        <f t="shared" si="8"/>
        <v>-106.09000000000825</v>
      </c>
      <c r="T308" s="56">
        <f t="shared" si="9"/>
        <v>3.709999999998158</v>
      </c>
    </row>
    <row r="309" spans="18:20" ht="13.5" thickBot="1">
      <c r="R309" s="8">
        <v>10.4000000000004</v>
      </c>
      <c r="S309" s="8">
        <f t="shared" si="8"/>
        <v>-108.16000000000832</v>
      </c>
      <c r="T309" s="56">
        <f t="shared" si="9"/>
        <v>3.23999999999808</v>
      </c>
    </row>
    <row r="310" spans="18:20" ht="13.5" thickBot="1">
      <c r="R310" s="8">
        <v>10.5000000000004</v>
      </c>
      <c r="S310" s="8">
        <f t="shared" si="8"/>
        <v>-110.2500000000084</v>
      </c>
      <c r="T310" s="56">
        <f t="shared" si="9"/>
        <v>2.7499999999980016</v>
      </c>
    </row>
    <row r="311" spans="18:20" ht="13.5" thickBot="1">
      <c r="R311" s="8">
        <v>10.6000000000004</v>
      </c>
      <c r="S311" s="8">
        <f t="shared" si="8"/>
        <v>-112.36000000000847</v>
      </c>
      <c r="T311" s="56">
        <f t="shared" si="9"/>
        <v>2.2399999999979237</v>
      </c>
    </row>
    <row r="312" spans="18:20" ht="13.5" thickBot="1">
      <c r="R312" s="8">
        <v>10.7000000000004</v>
      </c>
      <c r="S312" s="8">
        <f t="shared" si="8"/>
        <v>-114.49000000000858</v>
      </c>
      <c r="T312" s="56">
        <f t="shared" si="9"/>
        <v>1.7099999999978364</v>
      </c>
    </row>
    <row r="313" spans="18:20" ht="13.5" thickBot="1">
      <c r="R313" s="8">
        <v>10.8000000000004</v>
      </c>
      <c r="S313" s="8">
        <f t="shared" si="8"/>
        <v>-116.64000000000865</v>
      </c>
      <c r="T313" s="56">
        <f t="shared" si="9"/>
        <v>1.1599999999977575</v>
      </c>
    </row>
    <row r="314" spans="18:20" ht="13.5" thickBot="1">
      <c r="R314" s="8">
        <v>10.9000000000004</v>
      </c>
      <c r="S314" s="8">
        <f t="shared" si="8"/>
        <v>-118.81000000000873</v>
      </c>
      <c r="T314" s="56">
        <f t="shared" si="9"/>
        <v>0.5899999999976799</v>
      </c>
    </row>
    <row r="315" spans="18:20" ht="13.5" thickBot="1">
      <c r="R315" s="8">
        <v>11.0000000000004</v>
      </c>
      <c r="S315" s="8">
        <f t="shared" si="8"/>
        <v>-121.0000000000088</v>
      </c>
      <c r="T315" s="56">
        <f t="shared" si="9"/>
        <v>-2.398081733190338E-12</v>
      </c>
    </row>
    <row r="316" spans="18:20" ht="13.5" thickBot="1">
      <c r="R316" s="8">
        <v>11.1000000000004</v>
      </c>
      <c r="S316" s="8">
        <f t="shared" si="8"/>
        <v>-123.21000000000886</v>
      </c>
      <c r="T316" s="56">
        <f t="shared" si="9"/>
        <v>-0.6100000000024757</v>
      </c>
    </row>
    <row r="317" spans="18:20" ht="13.5" thickBot="1">
      <c r="R317" s="8">
        <v>11.2000000000004</v>
      </c>
      <c r="S317" s="8">
        <f t="shared" si="8"/>
        <v>-125.44000000000898</v>
      </c>
      <c r="T317" s="56">
        <f t="shared" si="9"/>
        <v>-1.2400000000025653</v>
      </c>
    </row>
    <row r="318" spans="18:20" ht="13.5" thickBot="1">
      <c r="R318" s="8">
        <v>11.3000000000004</v>
      </c>
      <c r="S318" s="8">
        <f t="shared" si="8"/>
        <v>-127.69000000000905</v>
      </c>
      <c r="T318" s="56">
        <f t="shared" si="9"/>
        <v>-1.890000000002642</v>
      </c>
    </row>
    <row r="319" spans="18:20" ht="13.5" thickBot="1">
      <c r="R319" s="8">
        <v>11.4000000000004</v>
      </c>
      <c r="S319" s="8">
        <f t="shared" si="8"/>
        <v>-129.96000000000913</v>
      </c>
      <c r="T319" s="56">
        <f t="shared" si="9"/>
        <v>-2.56000000000272</v>
      </c>
    </row>
    <row r="320" spans="18:20" ht="13.5" thickBot="1">
      <c r="R320" s="8">
        <v>11.5000000000004</v>
      </c>
      <c r="S320" s="8">
        <f t="shared" si="8"/>
        <v>-132.25000000000918</v>
      </c>
      <c r="T320" s="56">
        <f t="shared" si="9"/>
        <v>-3.2500000000027978</v>
      </c>
    </row>
    <row r="321" spans="18:20" ht="13.5" thickBot="1">
      <c r="R321" s="8">
        <v>11.6000000000004</v>
      </c>
      <c r="S321" s="8">
        <f t="shared" si="8"/>
        <v>-134.56000000000927</v>
      </c>
      <c r="T321" s="56">
        <f t="shared" si="9"/>
        <v>-3.960000000002875</v>
      </c>
    </row>
    <row r="322" spans="18:20" ht="13.5" thickBot="1">
      <c r="R322" s="8">
        <v>11.7000000000005</v>
      </c>
      <c r="S322" s="8">
        <f t="shared" si="8"/>
        <v>-136.8900000000117</v>
      </c>
      <c r="T322" s="56">
        <f t="shared" si="9"/>
        <v>-4.690000000003701</v>
      </c>
    </row>
    <row r="323" spans="18:20" ht="13.5" thickBot="1">
      <c r="R323" s="8">
        <v>11.8000000000005</v>
      </c>
      <c r="S323" s="8">
        <f t="shared" si="8"/>
        <v>-139.2400000000118</v>
      </c>
      <c r="T323" s="56">
        <f t="shared" si="9"/>
        <v>-5.440000000003799</v>
      </c>
    </row>
    <row r="324" spans="18:20" ht="13.5" thickBot="1">
      <c r="R324" s="8">
        <v>11.9000000000005</v>
      </c>
      <c r="S324" s="8">
        <f aca="true" t="shared" si="10" ref="S324:S387">$B$2*$R324*$R324</f>
        <v>-141.6100000000119</v>
      </c>
      <c r="T324" s="56">
        <f aca="true" t="shared" si="11" ref="T324:T387">$B$4*($R324-$D$4)^2+$G$4</f>
        <v>-6.210000000003896</v>
      </c>
    </row>
    <row r="325" spans="18:20" ht="13.5" thickBot="1">
      <c r="R325" s="8">
        <v>12.0000000000005</v>
      </c>
      <c r="S325" s="8">
        <f t="shared" si="10"/>
        <v>-144.000000000012</v>
      </c>
      <c r="T325" s="56">
        <f t="shared" si="11"/>
        <v>-7.000000000003993</v>
      </c>
    </row>
    <row r="326" spans="18:20" ht="13.5" thickBot="1">
      <c r="R326" s="8">
        <v>12.1000000000005</v>
      </c>
      <c r="S326" s="8">
        <f t="shared" si="10"/>
        <v>-146.4100000000121</v>
      </c>
      <c r="T326" s="56">
        <f t="shared" si="11"/>
        <v>-7.810000000004106</v>
      </c>
    </row>
    <row r="327" spans="18:20" ht="13.5" thickBot="1">
      <c r="R327" s="8">
        <v>12.2000000000005</v>
      </c>
      <c r="S327" s="8">
        <f t="shared" si="10"/>
        <v>-148.8400000000122</v>
      </c>
      <c r="T327" s="56">
        <f t="shared" si="11"/>
        <v>-8.640000000004203</v>
      </c>
    </row>
    <row r="328" spans="18:20" ht="13.5" thickBot="1">
      <c r="R328" s="8">
        <v>12.3000000000005</v>
      </c>
      <c r="S328" s="8">
        <f t="shared" si="10"/>
        <v>-151.2900000000123</v>
      </c>
      <c r="T328" s="56">
        <f t="shared" si="11"/>
        <v>-9.490000000004297</v>
      </c>
    </row>
    <row r="329" spans="18:20" ht="13.5" thickBot="1">
      <c r="R329" s="8">
        <v>12.4000000000005</v>
      </c>
      <c r="S329" s="8">
        <f t="shared" si="10"/>
        <v>-153.76000000001238</v>
      </c>
      <c r="T329" s="56">
        <f t="shared" si="11"/>
        <v>-10.360000000004394</v>
      </c>
    </row>
    <row r="330" spans="18:20" ht="13.5" thickBot="1">
      <c r="R330" s="8">
        <v>12.5000000000005</v>
      </c>
      <c r="S330" s="8">
        <f t="shared" si="10"/>
        <v>-156.25000000001248</v>
      </c>
      <c r="T330" s="56">
        <f t="shared" si="11"/>
        <v>-11.25000000000449</v>
      </c>
    </row>
    <row r="331" spans="18:20" ht="13.5" thickBot="1">
      <c r="R331" s="8">
        <v>12.6000000000005</v>
      </c>
      <c r="S331" s="8">
        <f t="shared" si="10"/>
        <v>-158.7600000000126</v>
      </c>
      <c r="T331" s="56">
        <f t="shared" si="11"/>
        <v>-12.160000000004604</v>
      </c>
    </row>
    <row r="332" spans="18:20" ht="13.5" thickBot="1">
      <c r="R332" s="8">
        <v>12.7000000000005</v>
      </c>
      <c r="S332" s="8">
        <f t="shared" si="10"/>
        <v>-161.2900000000127</v>
      </c>
      <c r="T332" s="56">
        <f t="shared" si="11"/>
        <v>-13.090000000004704</v>
      </c>
    </row>
    <row r="333" spans="18:20" ht="13.5" thickBot="1">
      <c r="R333" s="8">
        <v>12.8000000000005</v>
      </c>
      <c r="S333" s="8">
        <f t="shared" si="10"/>
        <v>-163.8400000000128</v>
      </c>
      <c r="T333" s="56">
        <f t="shared" si="11"/>
        <v>-14.040000000004799</v>
      </c>
    </row>
    <row r="334" spans="18:20" ht="13.5" thickBot="1">
      <c r="R334" s="8">
        <v>12.9000000000005</v>
      </c>
      <c r="S334" s="8">
        <f t="shared" si="10"/>
        <v>-166.4100000000129</v>
      </c>
      <c r="T334" s="56">
        <f t="shared" si="11"/>
        <v>-15.010000000004894</v>
      </c>
    </row>
    <row r="335" spans="18:20" ht="13.5" thickBot="1">
      <c r="R335" s="8">
        <v>13.0000000000005</v>
      </c>
      <c r="S335" s="8">
        <f t="shared" si="10"/>
        <v>-169.000000000013</v>
      </c>
      <c r="T335" s="56">
        <f t="shared" si="11"/>
        <v>-16.00000000000499</v>
      </c>
    </row>
    <row r="336" spans="18:20" ht="13.5" thickBot="1">
      <c r="R336" s="8">
        <v>13.1000000000005</v>
      </c>
      <c r="S336" s="8">
        <f t="shared" si="10"/>
        <v>-171.61000000001312</v>
      </c>
      <c r="T336" s="56">
        <f t="shared" si="11"/>
        <v>-17.010000000005107</v>
      </c>
    </row>
    <row r="337" spans="18:20" ht="13.5" thickBot="1">
      <c r="R337" s="8">
        <v>13.2000000000005</v>
      </c>
      <c r="S337" s="8">
        <f t="shared" si="10"/>
        <v>-174.2400000000132</v>
      </c>
      <c r="T337" s="56">
        <f t="shared" si="11"/>
        <v>-18.040000000005204</v>
      </c>
    </row>
    <row r="338" spans="18:20" ht="13.5" thickBot="1">
      <c r="R338" s="8">
        <v>13.3000000000005</v>
      </c>
      <c r="S338" s="8">
        <f t="shared" si="10"/>
        <v>-176.8900000000133</v>
      </c>
      <c r="T338" s="56">
        <f t="shared" si="11"/>
        <v>-19.090000000005297</v>
      </c>
    </row>
    <row r="339" spans="18:20" ht="13.5" thickBot="1">
      <c r="R339" s="8">
        <v>13.4000000000005</v>
      </c>
      <c r="S339" s="8">
        <f t="shared" si="10"/>
        <v>-179.5600000000134</v>
      </c>
      <c r="T339" s="56">
        <f t="shared" si="11"/>
        <v>-20.160000000005393</v>
      </c>
    </row>
    <row r="340" spans="18:20" ht="13.5" thickBot="1">
      <c r="R340" s="8">
        <v>13.5000000000005</v>
      </c>
      <c r="S340" s="8">
        <f t="shared" si="10"/>
        <v>-182.25000000001347</v>
      </c>
      <c r="T340" s="56">
        <f t="shared" si="11"/>
        <v>-21.250000000005492</v>
      </c>
    </row>
    <row r="341" spans="18:20" ht="13.5" thickBot="1">
      <c r="R341" s="8">
        <v>13.6000000000005</v>
      </c>
      <c r="S341" s="8">
        <f t="shared" si="10"/>
        <v>-184.96000000001362</v>
      </c>
      <c r="T341" s="56">
        <f t="shared" si="11"/>
        <v>-22.360000000005606</v>
      </c>
    </row>
    <row r="342" spans="18:20" ht="13.5" thickBot="1">
      <c r="R342" s="8">
        <v>13.7000000000005</v>
      </c>
      <c r="S342" s="8">
        <f t="shared" si="10"/>
        <v>-187.6900000000137</v>
      </c>
      <c r="T342" s="56">
        <f t="shared" si="11"/>
        <v>-23.4900000000057</v>
      </c>
    </row>
    <row r="343" spans="18:20" ht="13.5" thickBot="1">
      <c r="R343" s="8">
        <v>13.8000000000005</v>
      </c>
      <c r="S343" s="8">
        <f t="shared" si="10"/>
        <v>-190.44000000001378</v>
      </c>
      <c r="T343" s="56">
        <f t="shared" si="11"/>
        <v>-24.6400000000058</v>
      </c>
    </row>
    <row r="344" spans="18:20" ht="13.5" thickBot="1">
      <c r="R344" s="8">
        <v>13.9000000000005</v>
      </c>
      <c r="S344" s="8">
        <f t="shared" si="10"/>
        <v>-193.21000000001388</v>
      </c>
      <c r="T344" s="56">
        <f t="shared" si="11"/>
        <v>-25.810000000005893</v>
      </c>
    </row>
    <row r="345" spans="18:20" ht="13.5" thickBot="1">
      <c r="R345" s="8">
        <v>14.0000000000005</v>
      </c>
      <c r="S345" s="8">
        <f t="shared" si="10"/>
        <v>-196.00000000001398</v>
      </c>
      <c r="T345" s="56">
        <f t="shared" si="11"/>
        <v>-27.00000000000599</v>
      </c>
    </row>
    <row r="346" spans="18:20" ht="13.5" thickBot="1">
      <c r="R346" s="8">
        <v>14.1000000000005</v>
      </c>
      <c r="S346" s="8">
        <f t="shared" si="10"/>
        <v>-198.81000000001413</v>
      </c>
      <c r="T346" s="56">
        <f t="shared" si="11"/>
        <v>-28.210000000006104</v>
      </c>
    </row>
    <row r="347" spans="18:20" ht="13.5" thickBot="1">
      <c r="R347" s="8">
        <v>14.2000000000005</v>
      </c>
      <c r="S347" s="8">
        <f t="shared" si="10"/>
        <v>-201.6400000000142</v>
      </c>
      <c r="T347" s="56">
        <f t="shared" si="11"/>
        <v>-29.4400000000062</v>
      </c>
    </row>
    <row r="348" spans="18:20" ht="13.5" thickBot="1">
      <c r="R348" s="8">
        <v>14.3000000000005</v>
      </c>
      <c r="S348" s="8">
        <f t="shared" si="10"/>
        <v>-204.4900000000143</v>
      </c>
      <c r="T348" s="56">
        <f t="shared" si="11"/>
        <v>-30.6900000000063</v>
      </c>
    </row>
    <row r="349" spans="18:20" ht="13.5" thickBot="1">
      <c r="R349" s="8">
        <v>14.4000000000005</v>
      </c>
      <c r="S349" s="8">
        <f t="shared" si="10"/>
        <v>-207.3600000000144</v>
      </c>
      <c r="T349" s="56">
        <f t="shared" si="11"/>
        <v>-31.960000000006396</v>
      </c>
    </row>
    <row r="350" spans="18:20" ht="13.5" thickBot="1">
      <c r="R350" s="8">
        <v>14.5000000000005</v>
      </c>
      <c r="S350" s="8">
        <f t="shared" si="10"/>
        <v>-210.25000000001447</v>
      </c>
      <c r="T350" s="56">
        <f t="shared" si="11"/>
        <v>-33.25000000000649</v>
      </c>
    </row>
    <row r="351" spans="18:20" ht="13.5" thickBot="1">
      <c r="R351" s="8">
        <v>14.6000000000005</v>
      </c>
      <c r="S351" s="8">
        <f t="shared" si="10"/>
        <v>-213.1600000000146</v>
      </c>
      <c r="T351" s="56">
        <f t="shared" si="11"/>
        <v>-34.56000000000661</v>
      </c>
    </row>
    <row r="352" spans="18:20" ht="13.5" thickBot="1">
      <c r="R352" s="8">
        <v>14.7000000000005</v>
      </c>
      <c r="S352" s="8">
        <f t="shared" si="10"/>
        <v>-216.0900000000147</v>
      </c>
      <c r="T352" s="56">
        <f t="shared" si="11"/>
        <v>-35.8900000000067</v>
      </c>
    </row>
    <row r="353" spans="18:20" ht="13.5" thickBot="1">
      <c r="R353" s="8">
        <v>14.8000000000005</v>
      </c>
      <c r="S353" s="8">
        <f t="shared" si="10"/>
        <v>-219.0400000000148</v>
      </c>
      <c r="T353" s="56">
        <f t="shared" si="11"/>
        <v>-37.240000000006795</v>
      </c>
    </row>
    <row r="354" spans="18:20" ht="13.5" thickBot="1">
      <c r="R354" s="8">
        <v>14.9000000000005</v>
      </c>
      <c r="S354" s="8">
        <f t="shared" si="10"/>
        <v>-222.01000000001488</v>
      </c>
      <c r="T354" s="56">
        <f t="shared" si="11"/>
        <v>-38.61000000000689</v>
      </c>
    </row>
    <row r="355" spans="18:20" ht="13.5" thickBot="1">
      <c r="R355" s="8">
        <v>15.0000000000005</v>
      </c>
      <c r="S355" s="8">
        <f t="shared" si="10"/>
        <v>-225.00000000001498</v>
      </c>
      <c r="T355" s="56">
        <f t="shared" si="11"/>
        <v>-40.00000000000699</v>
      </c>
    </row>
    <row r="356" spans="18:20" ht="13.5" thickBot="1">
      <c r="R356" s="8">
        <v>15.1000000000005</v>
      </c>
      <c r="S356" s="8">
        <f t="shared" si="10"/>
        <v>-228.0100000000151</v>
      </c>
      <c r="T356" s="56">
        <f t="shared" si="11"/>
        <v>-41.41000000000711</v>
      </c>
    </row>
    <row r="357" spans="18:20" ht="13.5" thickBot="1">
      <c r="R357" s="8">
        <v>15.2000000000005</v>
      </c>
      <c r="S357" s="8">
        <f t="shared" si="10"/>
        <v>-231.0400000000152</v>
      </c>
      <c r="T357" s="56">
        <f t="shared" si="11"/>
        <v>-42.8400000000072</v>
      </c>
    </row>
    <row r="358" spans="18:20" ht="13.5" thickBot="1">
      <c r="R358" s="8">
        <v>15.3000000000005</v>
      </c>
      <c r="S358" s="8">
        <f t="shared" si="10"/>
        <v>-234.0900000000153</v>
      </c>
      <c r="T358" s="56">
        <f t="shared" si="11"/>
        <v>-44.290000000007296</v>
      </c>
    </row>
    <row r="359" spans="18:20" ht="13.5" thickBot="1">
      <c r="R359" s="8">
        <v>15.4000000000005</v>
      </c>
      <c r="S359" s="8">
        <f t="shared" si="10"/>
        <v>-237.16000000001537</v>
      </c>
      <c r="T359" s="56">
        <f t="shared" si="11"/>
        <v>-45.760000000007395</v>
      </c>
    </row>
    <row r="360" spans="18:20" ht="13.5" thickBot="1">
      <c r="R360" s="8">
        <v>15.5000000000005</v>
      </c>
      <c r="S360" s="8">
        <f t="shared" si="10"/>
        <v>-240.25000000001546</v>
      </c>
      <c r="T360" s="56">
        <f t="shared" si="11"/>
        <v>-47.25000000000749</v>
      </c>
    </row>
    <row r="361" spans="18:20" ht="13.5" thickBot="1">
      <c r="R361" s="8">
        <v>15.6000000000005</v>
      </c>
      <c r="S361" s="8">
        <f t="shared" si="10"/>
        <v>-243.36000000001562</v>
      </c>
      <c r="T361" s="56">
        <f t="shared" si="11"/>
        <v>-48.76000000000761</v>
      </c>
    </row>
    <row r="362" spans="18:20" ht="13.5" thickBot="1">
      <c r="R362" s="8">
        <v>15.7000000000005</v>
      </c>
      <c r="S362" s="8">
        <f t="shared" si="10"/>
        <v>-246.4900000000157</v>
      </c>
      <c r="T362" s="56">
        <f t="shared" si="11"/>
        <v>-50.2900000000077</v>
      </c>
    </row>
    <row r="363" spans="18:20" ht="13.5" thickBot="1">
      <c r="R363" s="8">
        <v>15.8000000000005</v>
      </c>
      <c r="S363" s="8">
        <f t="shared" si="10"/>
        <v>-249.6400000000158</v>
      </c>
      <c r="T363" s="56">
        <f t="shared" si="11"/>
        <v>-51.8400000000078</v>
      </c>
    </row>
    <row r="364" spans="18:20" ht="13.5" thickBot="1">
      <c r="R364" s="8">
        <v>15.9000000000005</v>
      </c>
      <c r="S364" s="8">
        <f t="shared" si="10"/>
        <v>-252.8100000000159</v>
      </c>
      <c r="T364" s="56">
        <f t="shared" si="11"/>
        <v>-53.41000000000789</v>
      </c>
    </row>
    <row r="365" spans="18:20" ht="13.5" thickBot="1">
      <c r="R365" s="8">
        <v>16.0000000000005</v>
      </c>
      <c r="S365" s="8">
        <f t="shared" si="10"/>
        <v>-256.00000000001603</v>
      </c>
      <c r="T365" s="56">
        <f t="shared" si="11"/>
        <v>-55.000000000008015</v>
      </c>
    </row>
    <row r="366" spans="18:20" ht="13.5" thickBot="1">
      <c r="R366" s="8">
        <v>16.1000000000005</v>
      </c>
      <c r="S366" s="8">
        <f t="shared" si="10"/>
        <v>-259.21000000001607</v>
      </c>
      <c r="T366" s="56">
        <f t="shared" si="11"/>
        <v>-56.610000000008085</v>
      </c>
    </row>
    <row r="367" spans="18:20" ht="13.5" thickBot="1">
      <c r="R367" s="8">
        <v>16.2000000000005</v>
      </c>
      <c r="S367" s="8">
        <f t="shared" si="10"/>
        <v>-262.4400000000162</v>
      </c>
      <c r="T367" s="56">
        <f t="shared" si="11"/>
        <v>-58.24000000000821</v>
      </c>
    </row>
    <row r="368" spans="18:20" ht="13.5" thickBot="1">
      <c r="R368" s="8">
        <v>16.3000000000005</v>
      </c>
      <c r="S368" s="8">
        <f t="shared" si="10"/>
        <v>-265.69000000001637</v>
      </c>
      <c r="T368" s="56">
        <f t="shared" si="11"/>
        <v>-59.89000000000833</v>
      </c>
    </row>
    <row r="369" spans="18:20" ht="13.5" thickBot="1">
      <c r="R369" s="8">
        <v>16.4000000000005</v>
      </c>
      <c r="S369" s="8">
        <f t="shared" si="10"/>
        <v>-268.9600000000164</v>
      </c>
      <c r="T369" s="56">
        <f t="shared" si="11"/>
        <v>-61.56000000000839</v>
      </c>
    </row>
    <row r="370" spans="18:20" ht="13.5" thickBot="1">
      <c r="R370" s="8">
        <v>16.5000000000005</v>
      </c>
      <c r="S370" s="8">
        <f t="shared" si="10"/>
        <v>-272.25000000001654</v>
      </c>
      <c r="T370" s="56">
        <f t="shared" si="11"/>
        <v>-63.25000000000851</v>
      </c>
    </row>
    <row r="371" spans="18:20" ht="13.5" thickBot="1">
      <c r="R371" s="8">
        <v>16.6000000000005</v>
      </c>
      <c r="S371" s="8">
        <f t="shared" si="10"/>
        <v>-275.56000000001654</v>
      </c>
      <c r="T371" s="56">
        <f t="shared" si="11"/>
        <v>-64.96000000000858</v>
      </c>
    </row>
    <row r="372" spans="18:20" ht="13.5" thickBot="1">
      <c r="R372" s="8">
        <v>16.7000000000005</v>
      </c>
      <c r="S372" s="8">
        <f t="shared" si="10"/>
        <v>-278.8900000000167</v>
      </c>
      <c r="T372" s="56">
        <f t="shared" si="11"/>
        <v>-66.69000000000871</v>
      </c>
    </row>
    <row r="373" spans="18:20" ht="13.5" thickBot="1">
      <c r="R373" s="8">
        <v>16.8000000000005</v>
      </c>
      <c r="S373" s="8">
        <f t="shared" si="10"/>
        <v>-282.24000000001683</v>
      </c>
      <c r="T373" s="56">
        <f t="shared" si="11"/>
        <v>-68.44000000000882</v>
      </c>
    </row>
    <row r="374" spans="18:20" ht="13.5" thickBot="1">
      <c r="R374" s="8">
        <v>16.9000000000005</v>
      </c>
      <c r="S374" s="8">
        <f t="shared" si="10"/>
        <v>-285.6100000000169</v>
      </c>
      <c r="T374" s="56">
        <f t="shared" si="11"/>
        <v>-70.21000000000889</v>
      </c>
    </row>
    <row r="375" spans="18:20" ht="13.5" thickBot="1">
      <c r="R375" s="8">
        <v>17.0000000000005</v>
      </c>
      <c r="S375" s="8">
        <f t="shared" si="10"/>
        <v>-289.00000000001705</v>
      </c>
      <c r="T375" s="56">
        <f t="shared" si="11"/>
        <v>-72.00000000000901</v>
      </c>
    </row>
    <row r="376" spans="18:20" ht="13.5" thickBot="1">
      <c r="R376" s="8">
        <v>17.1000000000005</v>
      </c>
      <c r="S376" s="8">
        <f t="shared" si="10"/>
        <v>-292.4100000000171</v>
      </c>
      <c r="T376" s="56">
        <f t="shared" si="11"/>
        <v>-73.81000000000908</v>
      </c>
    </row>
    <row r="377" spans="18:20" ht="13.5" thickBot="1">
      <c r="R377" s="8">
        <v>17.2000000000005</v>
      </c>
      <c r="S377" s="8">
        <f t="shared" si="10"/>
        <v>-295.8400000000172</v>
      </c>
      <c r="T377" s="56">
        <f t="shared" si="11"/>
        <v>-75.64000000000921</v>
      </c>
    </row>
    <row r="378" spans="18:20" ht="13.5" thickBot="1">
      <c r="R378" s="8">
        <v>17.3000000000005</v>
      </c>
      <c r="S378" s="8">
        <f t="shared" si="10"/>
        <v>-299.29000000001736</v>
      </c>
      <c r="T378" s="56">
        <f t="shared" si="11"/>
        <v>-77.49000000000933</v>
      </c>
    </row>
    <row r="379" spans="18:20" ht="13.5" thickBot="1">
      <c r="R379" s="8">
        <v>17.4000000000005</v>
      </c>
      <c r="S379" s="8">
        <f t="shared" si="10"/>
        <v>-302.7600000000174</v>
      </c>
      <c r="T379" s="56">
        <f t="shared" si="11"/>
        <v>-79.36000000000939</v>
      </c>
    </row>
    <row r="380" spans="18:20" ht="13.5" thickBot="1">
      <c r="R380" s="8">
        <v>17.5000000000005</v>
      </c>
      <c r="S380" s="8">
        <f t="shared" si="10"/>
        <v>-306.2500000000175</v>
      </c>
      <c r="T380" s="56">
        <f t="shared" si="11"/>
        <v>-81.25000000000952</v>
      </c>
    </row>
    <row r="381" spans="18:20" ht="13.5" thickBot="1">
      <c r="R381" s="8">
        <v>17.6000000000005</v>
      </c>
      <c r="S381" s="8">
        <f t="shared" si="10"/>
        <v>-309.76000000001756</v>
      </c>
      <c r="T381" s="56">
        <f t="shared" si="11"/>
        <v>-83.16000000000957</v>
      </c>
    </row>
    <row r="382" spans="18:20" ht="13.5" thickBot="1">
      <c r="R382" s="8">
        <v>17.7000000000005</v>
      </c>
      <c r="S382" s="8">
        <f t="shared" si="10"/>
        <v>-313.2900000000177</v>
      </c>
      <c r="T382" s="56">
        <f t="shared" si="11"/>
        <v>-85.09000000000971</v>
      </c>
    </row>
    <row r="383" spans="18:20" ht="13.5" thickBot="1">
      <c r="R383" s="8">
        <v>17.8000000000005</v>
      </c>
      <c r="S383" s="8">
        <f t="shared" si="10"/>
        <v>-316.8400000000179</v>
      </c>
      <c r="T383" s="56">
        <f t="shared" si="11"/>
        <v>-87.04000000000983</v>
      </c>
    </row>
    <row r="384" spans="18:20" ht="13.5" thickBot="1">
      <c r="R384" s="8">
        <v>17.9000000000005</v>
      </c>
      <c r="S384" s="8">
        <f t="shared" si="10"/>
        <v>-320.4100000000179</v>
      </c>
      <c r="T384" s="56">
        <f t="shared" si="11"/>
        <v>-89.0100000000099</v>
      </c>
    </row>
    <row r="385" spans="18:20" ht="13.5" thickBot="1">
      <c r="R385" s="8">
        <v>18.0000000000005</v>
      </c>
      <c r="S385" s="8">
        <f t="shared" si="10"/>
        <v>-324.000000000018</v>
      </c>
      <c r="T385" s="56">
        <f t="shared" si="11"/>
        <v>-91.00000000001002</v>
      </c>
    </row>
    <row r="386" spans="18:20" ht="13.5" thickBot="1">
      <c r="R386" s="8">
        <v>18.1000000000005</v>
      </c>
      <c r="S386" s="8">
        <f t="shared" si="10"/>
        <v>-327.61000000001803</v>
      </c>
      <c r="T386" s="56">
        <f t="shared" si="11"/>
        <v>-93.01000000001008</v>
      </c>
    </row>
    <row r="387" spans="18:20" ht="13.5" thickBot="1">
      <c r="R387" s="8">
        <v>18.2000000000005</v>
      </c>
      <c r="S387" s="8">
        <f t="shared" si="10"/>
        <v>-331.2400000000182</v>
      </c>
      <c r="T387" s="56">
        <f t="shared" si="11"/>
        <v>-95.04000000001021</v>
      </c>
    </row>
    <row r="388" spans="18:20" ht="13.5" thickBot="1">
      <c r="R388" s="8">
        <v>18.3000000000005</v>
      </c>
      <c r="S388" s="8">
        <f aca="true" t="shared" si="12" ref="S388:S405">$B$2*$R388*$R388</f>
        <v>-334.89000000001835</v>
      </c>
      <c r="T388" s="56">
        <f aca="true" t="shared" si="13" ref="T388:T405">$B$4*($R388-$D$4)^2+$G$4</f>
        <v>-97.09000000001033</v>
      </c>
    </row>
    <row r="389" spans="18:20" ht="13.5" thickBot="1">
      <c r="R389" s="8">
        <v>18.4000000000005</v>
      </c>
      <c r="S389" s="8">
        <f t="shared" si="12"/>
        <v>-338.56000000001836</v>
      </c>
      <c r="T389" s="56">
        <f t="shared" si="13"/>
        <v>-99.16000000001038</v>
      </c>
    </row>
    <row r="390" spans="18:20" ht="13.5" thickBot="1">
      <c r="R390" s="8">
        <v>18.5000000000005</v>
      </c>
      <c r="S390" s="8">
        <f t="shared" si="12"/>
        <v>-342.25000000001853</v>
      </c>
      <c r="T390" s="56">
        <f t="shared" si="13"/>
        <v>-101.25000000001052</v>
      </c>
    </row>
    <row r="391" spans="18:20" ht="13.5" thickBot="1">
      <c r="R391" s="8">
        <v>18.6000000000005</v>
      </c>
      <c r="S391" s="8">
        <f t="shared" si="12"/>
        <v>-345.96000000001857</v>
      </c>
      <c r="T391" s="56">
        <f t="shared" si="13"/>
        <v>-103.36000000001057</v>
      </c>
    </row>
    <row r="392" spans="18:20" ht="13.5" thickBot="1">
      <c r="R392" s="8">
        <v>18.7000000000005</v>
      </c>
      <c r="S392" s="8">
        <f t="shared" si="12"/>
        <v>-349.6900000000187</v>
      </c>
      <c r="T392" s="56">
        <f t="shared" si="13"/>
        <v>-105.49000000001071</v>
      </c>
    </row>
    <row r="393" spans="18:20" ht="13.5" thickBot="1">
      <c r="R393" s="8">
        <v>18.8000000000006</v>
      </c>
      <c r="S393" s="8">
        <f t="shared" si="12"/>
        <v>-353.4400000000226</v>
      </c>
      <c r="T393" s="56">
        <f t="shared" si="13"/>
        <v>-107.64000000001299</v>
      </c>
    </row>
    <row r="394" spans="18:20" ht="13.5" thickBot="1">
      <c r="R394" s="8">
        <v>18.9000000000006</v>
      </c>
      <c r="S394" s="8">
        <f t="shared" si="12"/>
        <v>-357.21000000002266</v>
      </c>
      <c r="T394" s="56">
        <f t="shared" si="13"/>
        <v>-109.81000000001306</v>
      </c>
    </row>
    <row r="395" spans="18:20" ht="13.5" thickBot="1">
      <c r="R395" s="8">
        <v>19.0000000000006</v>
      </c>
      <c r="S395" s="8">
        <f t="shared" si="12"/>
        <v>-361.0000000000228</v>
      </c>
      <c r="T395" s="56">
        <f t="shared" si="13"/>
        <v>-112.00000000001322</v>
      </c>
    </row>
    <row r="396" spans="18:20" ht="13.5" thickBot="1">
      <c r="R396" s="8">
        <v>19.1000000000006</v>
      </c>
      <c r="S396" s="8">
        <f t="shared" si="12"/>
        <v>-364.81000000002285</v>
      </c>
      <c r="T396" s="56">
        <f t="shared" si="13"/>
        <v>-114.21000000001328</v>
      </c>
    </row>
    <row r="397" spans="18:20" ht="13.5" thickBot="1">
      <c r="R397" s="8">
        <v>19.2000000000006</v>
      </c>
      <c r="S397" s="8">
        <f t="shared" si="12"/>
        <v>-368.640000000023</v>
      </c>
      <c r="T397" s="56">
        <f t="shared" si="13"/>
        <v>-116.44000000001343</v>
      </c>
    </row>
    <row r="398" spans="18:20" ht="13.5" thickBot="1">
      <c r="R398" s="8">
        <v>19.3000000000006</v>
      </c>
      <c r="S398" s="8">
        <f t="shared" si="12"/>
        <v>-372.4900000000232</v>
      </c>
      <c r="T398" s="56">
        <f t="shared" si="13"/>
        <v>-118.69000000001358</v>
      </c>
    </row>
    <row r="399" spans="18:20" ht="13.5" thickBot="1">
      <c r="R399" s="8">
        <v>19.4000000000006</v>
      </c>
      <c r="S399" s="8">
        <f t="shared" si="12"/>
        <v>-376.36000000002326</v>
      </c>
      <c r="T399" s="56">
        <f t="shared" si="13"/>
        <v>-120.96000000001365</v>
      </c>
    </row>
    <row r="400" spans="18:20" ht="13.5" thickBot="1">
      <c r="R400" s="8">
        <v>19.5000000000006</v>
      </c>
      <c r="S400" s="8">
        <f t="shared" si="12"/>
        <v>-380.2500000000234</v>
      </c>
      <c r="T400" s="56">
        <f t="shared" si="13"/>
        <v>-123.25000000001381</v>
      </c>
    </row>
    <row r="401" spans="18:20" ht="13.5" thickBot="1">
      <c r="R401" s="8">
        <v>19.6000000000006</v>
      </c>
      <c r="S401" s="8">
        <f t="shared" si="12"/>
        <v>-384.16000000002344</v>
      </c>
      <c r="T401" s="56">
        <f t="shared" si="13"/>
        <v>-125.56000000001387</v>
      </c>
    </row>
    <row r="402" spans="18:20" ht="13.5" thickBot="1">
      <c r="R402" s="8">
        <v>19.7000000000006</v>
      </c>
      <c r="S402" s="8">
        <f t="shared" si="12"/>
        <v>-388.0900000000236</v>
      </c>
      <c r="T402" s="56">
        <f t="shared" si="13"/>
        <v>-127.89000000001403</v>
      </c>
    </row>
    <row r="403" spans="18:20" ht="13.5" thickBot="1">
      <c r="R403" s="8">
        <v>19.8000000000006</v>
      </c>
      <c r="S403" s="8">
        <f t="shared" si="12"/>
        <v>-392.0400000000238</v>
      </c>
      <c r="T403" s="56">
        <f t="shared" si="13"/>
        <v>-130.2400000000142</v>
      </c>
    </row>
    <row r="404" spans="18:20" ht="13.5" thickBot="1">
      <c r="R404" s="8">
        <v>19.9000000000006</v>
      </c>
      <c r="S404" s="8">
        <f t="shared" si="12"/>
        <v>-396.01000000002387</v>
      </c>
      <c r="T404" s="56">
        <f t="shared" si="13"/>
        <v>-132.61000000001425</v>
      </c>
    </row>
    <row r="405" spans="18:20" ht="13.5" thickBot="1">
      <c r="R405" s="8">
        <v>20.0000000000006</v>
      </c>
      <c r="S405" s="8">
        <f t="shared" si="12"/>
        <v>-400.000000000024</v>
      </c>
      <c r="T405" s="56">
        <f t="shared" si="13"/>
        <v>-135.0000000000144</v>
      </c>
    </row>
  </sheetData>
  <sheetProtection/>
  <mergeCells count="16">
    <mergeCell ref="G1:O1"/>
    <mergeCell ref="I2:N2"/>
    <mergeCell ref="A23:B23"/>
    <mergeCell ref="A24:D24"/>
    <mergeCell ref="A7:G7"/>
    <mergeCell ref="A17:D17"/>
    <mergeCell ref="A19:D19"/>
    <mergeCell ref="A21:D21"/>
    <mergeCell ref="A22:B22"/>
    <mergeCell ref="A11:D11"/>
    <mergeCell ref="A29:D29"/>
    <mergeCell ref="R2:S2"/>
    <mergeCell ref="A14:D14"/>
    <mergeCell ref="A16:D16"/>
    <mergeCell ref="A25:D25"/>
    <mergeCell ref="A12:D12"/>
  </mergeCells>
  <printOptions/>
  <pageMargins left="0.75" right="0.75" top="1" bottom="1" header="0.5" footer="0.5"/>
  <pageSetup horizontalDpi="300" verticalDpi="300" orientation="portrait" paperSize="9" r:id="rId5"/>
  <drawing r:id="rId4"/>
  <legacyDrawing r:id="rId3"/>
  <oleObjects>
    <oleObject progId="Equation.3" shapeId="410606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md</dc:creator>
  <cp:keywords/>
  <dc:description/>
  <cp:lastModifiedBy>md</cp:lastModifiedBy>
  <cp:lastPrinted>2005-02-15T23:39:06Z</cp:lastPrinted>
  <dcterms:created xsi:type="dcterms:W3CDTF">2005-01-11T20:27:46Z</dcterms:created>
  <dcterms:modified xsi:type="dcterms:W3CDTF">2014-04-02T21:01:12Z</dcterms:modified>
  <cp:category/>
  <cp:version/>
  <cp:contentType/>
  <cp:contentStatus/>
</cp:coreProperties>
</file>