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jekt_Wirtualne Laboratoria Fizyczne\Zamosc - II LO im. M. Konopnickiej\Scenariusze\3_Kwiecien\2lozamosc_kwiecien_2014_KOREKT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1" l="1"/>
  <c r="J103" i="1"/>
  <c r="G103" i="1"/>
  <c r="D103" i="1"/>
  <c r="E22" i="1"/>
  <c r="E13" i="1"/>
  <c r="G107" i="1" l="1"/>
  <c r="E109" i="1"/>
  <c r="F112" i="1"/>
  <c r="E123" i="1"/>
  <c r="E107" i="1"/>
  <c r="E122" i="1"/>
  <c r="E118" i="1"/>
  <c r="E110" i="1"/>
  <c r="F125" i="1"/>
  <c r="F121" i="1"/>
  <c r="F113" i="1"/>
  <c r="F109" i="1"/>
  <c r="E125" i="1"/>
  <c r="E113" i="1"/>
  <c r="F124" i="1"/>
  <c r="F120" i="1"/>
  <c r="F108" i="1"/>
  <c r="G123" i="1"/>
  <c r="G111" i="1"/>
  <c r="D122" i="1"/>
  <c r="D118" i="1"/>
  <c r="D114" i="1"/>
  <c r="E124" i="1"/>
  <c r="E120" i="1"/>
  <c r="E116" i="1"/>
  <c r="E108" i="1"/>
  <c r="F123" i="1"/>
  <c r="F119" i="1"/>
  <c r="F111" i="1"/>
  <c r="F107" i="1"/>
  <c r="G122" i="1"/>
  <c r="G114" i="1"/>
  <c r="G110" i="1"/>
  <c r="E119" i="1"/>
  <c r="E121" i="1"/>
  <c r="G119" i="1"/>
  <c r="G115" i="1"/>
  <c r="E19" i="1"/>
  <c r="I74" i="1" l="1"/>
  <c r="D111" i="1"/>
  <c r="D123" i="1"/>
  <c r="G109" i="1"/>
  <c r="G117" i="1"/>
  <c r="G125" i="1"/>
  <c r="F114" i="1"/>
  <c r="F122" i="1"/>
  <c r="F106" i="1"/>
  <c r="D117" i="1"/>
  <c r="D125" i="1"/>
  <c r="D107" i="1"/>
  <c r="D115" i="1"/>
  <c r="D119" i="1"/>
  <c r="G108" i="1"/>
  <c r="G112" i="1"/>
  <c r="G116" i="1"/>
  <c r="G120" i="1"/>
  <c r="G124" i="1"/>
  <c r="G106" i="1"/>
  <c r="D108" i="1"/>
  <c r="D112" i="1"/>
  <c r="D116" i="1"/>
  <c r="D120" i="1"/>
  <c r="D124" i="1"/>
  <c r="G113" i="1"/>
  <c r="G121" i="1"/>
  <c r="F110" i="1"/>
  <c r="F118" i="1"/>
  <c r="D109" i="1"/>
  <c r="D113" i="1"/>
  <c r="D121" i="1"/>
  <c r="E111" i="1"/>
  <c r="G118" i="1"/>
  <c r="F115" i="1"/>
  <c r="E112" i="1"/>
  <c r="E106" i="1"/>
  <c r="D106" i="1"/>
  <c r="F116" i="1"/>
  <c r="E117" i="1"/>
  <c r="F117" i="1"/>
  <c r="E114" i="1"/>
  <c r="E115" i="1"/>
  <c r="D110" i="1"/>
  <c r="D64" i="1"/>
  <c r="D57" i="1"/>
  <c r="I65" i="1"/>
  <c r="I58" i="1"/>
  <c r="D69" i="1"/>
  <c r="I69" i="1"/>
  <c r="I62" i="1"/>
  <c r="D73" i="1"/>
  <c r="D60" i="1"/>
  <c r="I59" i="1"/>
  <c r="I63" i="1"/>
  <c r="I71" i="1"/>
  <c r="I75" i="1"/>
  <c r="D58" i="1"/>
  <c r="D62" i="1"/>
  <c r="D66" i="1"/>
  <c r="D70" i="1"/>
  <c r="D74" i="1"/>
  <c r="I60" i="1"/>
  <c r="I68" i="1"/>
  <c r="I72" i="1"/>
  <c r="D59" i="1"/>
  <c r="D63" i="1"/>
  <c r="D67" i="1"/>
  <c r="D71" i="1"/>
  <c r="I67" i="1"/>
  <c r="I56" i="1"/>
  <c r="D75" i="1"/>
  <c r="I64" i="1"/>
  <c r="I73" i="1"/>
  <c r="D68" i="1"/>
  <c r="I66" i="1"/>
  <c r="D61" i="1"/>
  <c r="I57" i="1"/>
  <c r="I61" i="1"/>
  <c r="D56" i="1"/>
  <c r="D72" i="1"/>
  <c r="I70" i="1"/>
  <c r="D65" i="1"/>
</calcChain>
</file>

<file path=xl/sharedStrings.xml><?xml version="1.0" encoding="utf-8"?>
<sst xmlns="http://schemas.openxmlformats.org/spreadsheetml/2006/main" count="76" uniqueCount="65">
  <si>
    <t xml:space="preserve">Materiał </t>
  </si>
  <si>
    <t xml:space="preserve">Srebro </t>
  </si>
  <si>
    <t xml:space="preserve">1,59×10−8 </t>
  </si>
  <si>
    <t xml:space="preserve">Miedź </t>
  </si>
  <si>
    <t xml:space="preserve">1,72×10−8 </t>
  </si>
  <si>
    <t xml:space="preserve">Złoto </t>
  </si>
  <si>
    <t xml:space="preserve">2,44×10−8 </t>
  </si>
  <si>
    <t xml:space="preserve">Aluminium </t>
  </si>
  <si>
    <t xml:space="preserve">2,82×10−8 </t>
  </si>
  <si>
    <t xml:space="preserve">Wolfram </t>
  </si>
  <si>
    <t xml:space="preserve">5,60×10−8 </t>
  </si>
  <si>
    <t xml:space="preserve">Nikiel </t>
  </si>
  <si>
    <t xml:space="preserve">6,99×10−8 </t>
  </si>
  <si>
    <t xml:space="preserve">Żelazo </t>
  </si>
  <si>
    <t xml:space="preserve">9,8×10−8 </t>
  </si>
  <si>
    <t xml:space="preserve">Cyna </t>
  </si>
  <si>
    <t xml:space="preserve">10,9×10−8 </t>
  </si>
  <si>
    <t xml:space="preserve">Platyna </t>
  </si>
  <si>
    <t xml:space="preserve">11×10−8 </t>
  </si>
  <si>
    <t xml:space="preserve">Ołów </t>
  </si>
  <si>
    <t xml:space="preserve">22×10−8 </t>
  </si>
  <si>
    <t xml:space="preserve">Nichrom </t>
  </si>
  <si>
    <t xml:space="preserve">150×10−8 </t>
  </si>
  <si>
    <t xml:space="preserve">Węgiel </t>
  </si>
  <si>
    <t xml:space="preserve">3,5×10−5 </t>
  </si>
  <si>
    <t xml:space="preserve">German </t>
  </si>
  <si>
    <t xml:space="preserve">Krzem </t>
  </si>
  <si>
    <t xml:space="preserve">Szkło </t>
  </si>
  <si>
    <t xml:space="preserve">1010–1014 </t>
  </si>
  <si>
    <t xml:space="preserve">Guma </t>
  </si>
  <si>
    <t xml:space="preserve">około 1013 </t>
  </si>
  <si>
    <t xml:space="preserve">Stal 316 </t>
  </si>
  <si>
    <t xml:space="preserve">7,4×10−7 </t>
  </si>
  <si>
    <t xml:space="preserve">Mosiądz </t>
  </si>
  <si>
    <t xml:space="preserve">8-7×10−8 </t>
  </si>
  <si>
    <t xml:space="preserve">Żeliwo </t>
  </si>
  <si>
    <t xml:space="preserve">2-5×10−6 </t>
  </si>
  <si>
    <t>Rezystywność przykładowych materiałów w temperaturze 20°C.</t>
  </si>
  <si>
    <t>LP</t>
  </si>
  <si>
    <t>długość pręta</t>
  </si>
  <si>
    <t>srednica</t>
  </si>
  <si>
    <t>PI</t>
  </si>
  <si>
    <t>długość pręta [m]</t>
  </si>
  <si>
    <t>srednica[mm]</t>
  </si>
  <si>
    <t>przeliczenie średnicy mm na m:</t>
  </si>
  <si>
    <t>1mm</t>
  </si>
  <si>
    <t>Stałe:</t>
  </si>
  <si>
    <t>rezystywność miedzi:</t>
  </si>
  <si>
    <t>Zadanie 1</t>
  </si>
  <si>
    <t>Oblicz oporność miedzi w zależności od  zmieniającej się średnicy przewodu przy stałej dlugości przewodnika oraz przy stałej średnicy a zmieniającej się długości przewodu. Do obliczonych danych dobierz odpowiedni typ wykresu.</t>
  </si>
  <si>
    <t xml:space="preserve">
Porównaj obliczenia oporu elektrycznego przewodników dla kilku rodzajów materiału z jakiego wykonany jest przewodnik  na przykład dla miedzi i aluminium. 
Wyniki przedstaw na wykresach.
</t>
  </si>
  <si>
    <t>Zadanie 2</t>
  </si>
  <si>
    <t>rezystywność aluminium</t>
  </si>
  <si>
    <t>rezystywność srebra</t>
  </si>
  <si>
    <t>Obliczanie oporności metali.</t>
  </si>
  <si>
    <t>*Uwaga wykres zrobiono stosując skalęlogarytmiczną.</t>
  </si>
  <si>
    <t xml:space="preserve">Rezystywność [Ώm] </t>
  </si>
  <si>
    <t>rezystywność ŻELAZA</t>
  </si>
  <si>
    <t>Opór [Ω] MIEDŹ</t>
  </si>
  <si>
    <t>Opór [Ω] ALUMINIUM</t>
  </si>
  <si>
    <t>Opór [Ω] SREBRO</t>
  </si>
  <si>
    <t>Opór [Ω] ŻELAZO</t>
  </si>
  <si>
    <t>Opór [Ω]</t>
  </si>
  <si>
    <r>
      <t>Opór[</t>
    </r>
    <r>
      <rPr>
        <b/>
        <sz val="10"/>
        <color theme="1"/>
        <rFont val="Calibri"/>
        <family val="2"/>
        <charset val="238"/>
      </rPr>
      <t>Ω]</t>
    </r>
  </si>
  <si>
    <t>ZADANIA DLA UCZNIÓW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</si>
</sst>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3" borderId="1" xfId="0" applyFill="1" applyBorder="1"/>
    <xf numFmtId="164" fontId="0" fillId="0" borderId="0" xfId="0" applyNumberForma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0" xfId="0" applyFont="1" applyFill="1" applyBorder="1"/>
    <xf numFmtId="0" fontId="5" fillId="4" borderId="1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R(d)</a:t>
            </a:r>
          </a:p>
        </c:rich>
      </c:tx>
      <c:layout>
        <c:manualLayout>
          <c:xMode val="edge"/>
          <c:yMode val="edge"/>
          <c:x val="0.371465223097112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480267239322358"/>
          <c:y val="0.12989872786027332"/>
          <c:w val="0.79843144400338384"/>
          <c:h val="0.735947195817466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Arkusz1!$C$56:$C$75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Arkusz1!$D$56:$D$75</c:f>
              <c:numCache>
                <c:formatCode>0.000000</c:formatCode>
                <c:ptCount val="20"/>
                <c:pt idx="0">
                  <c:v>21.899720169444791</c:v>
                </c:pt>
                <c:pt idx="1">
                  <c:v>5.4749300423611977</c:v>
                </c:pt>
                <c:pt idx="2">
                  <c:v>2.4333022410494221</c:v>
                </c:pt>
                <c:pt idx="3">
                  <c:v>1.3687325105902994</c:v>
                </c:pt>
                <c:pt idx="4">
                  <c:v>0.8759888067777919</c:v>
                </c:pt>
                <c:pt idx="5">
                  <c:v>0.60832556026235551</c:v>
                </c:pt>
                <c:pt idx="6">
                  <c:v>0.44693306468254695</c:v>
                </c:pt>
                <c:pt idx="7">
                  <c:v>0.34218312764757486</c:v>
                </c:pt>
                <c:pt idx="8">
                  <c:v>0.27036691567215798</c:v>
                </c:pt>
                <c:pt idx="9">
                  <c:v>0.21899720169444797</c:v>
                </c:pt>
                <c:pt idx="10">
                  <c:v>0.18098942288797351</c:v>
                </c:pt>
                <c:pt idx="11">
                  <c:v>0.15208139006558888</c:v>
                </c:pt>
                <c:pt idx="12">
                  <c:v>0.12958414301446625</c:v>
                </c:pt>
                <c:pt idx="13">
                  <c:v>0.11173326617063674</c:v>
                </c:pt>
                <c:pt idx="14">
                  <c:v>9.7332089641976871E-2</c:v>
                </c:pt>
                <c:pt idx="15">
                  <c:v>8.5545781911893715E-2</c:v>
                </c:pt>
                <c:pt idx="16">
                  <c:v>7.5777578440985469E-2</c:v>
                </c:pt>
                <c:pt idx="17">
                  <c:v>6.7591728918039495E-2</c:v>
                </c:pt>
                <c:pt idx="18">
                  <c:v>6.0664044790705814E-2</c:v>
                </c:pt>
                <c:pt idx="19">
                  <c:v>5.4749300423611993E-2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69040"/>
        <c:axId val="307792656"/>
      </c:scatterChart>
      <c:valAx>
        <c:axId val="30776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średnica (d) [m]</a:t>
                </a:r>
              </a:p>
            </c:rich>
          </c:tx>
          <c:layout>
            <c:manualLayout>
              <c:xMode val="edge"/>
              <c:yMode val="edge"/>
              <c:x val="0.50421714187095457"/>
              <c:y val="0.91756247802674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792656"/>
        <c:crosses val="autoZero"/>
        <c:crossBetween val="midCat"/>
      </c:valAx>
      <c:valAx>
        <c:axId val="30779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opór (R) </a:t>
                </a:r>
                <a:r>
                  <a:rPr lang="el-GR"/>
                  <a:t>[Ω</a:t>
                </a:r>
                <a:r>
                  <a:rPr lang="pl-PL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76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R(l)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Arkusz1!$G$56:$G$75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Arkusz1!$I$56:$I$75</c:f>
              <c:numCache>
                <c:formatCode>0.000000</c:formatCode>
                <c:ptCount val="20"/>
                <c:pt idx="0">
                  <c:v>8.7598880677779198E-2</c:v>
                </c:pt>
                <c:pt idx="1">
                  <c:v>0.1751977613555584</c:v>
                </c:pt>
                <c:pt idx="2">
                  <c:v>0.26279664203333758</c:v>
                </c:pt>
                <c:pt idx="3">
                  <c:v>0.35039552271111679</c:v>
                </c:pt>
                <c:pt idx="4">
                  <c:v>0.43799440338889595</c:v>
                </c:pt>
                <c:pt idx="5">
                  <c:v>0.52559328406667516</c:v>
                </c:pt>
                <c:pt idx="6">
                  <c:v>0.61319216474445437</c:v>
                </c:pt>
                <c:pt idx="7">
                  <c:v>0.70079104542223358</c:v>
                </c:pt>
                <c:pt idx="8">
                  <c:v>0.78838992610001268</c:v>
                </c:pt>
                <c:pt idx="9">
                  <c:v>0.8759888067777919</c:v>
                </c:pt>
                <c:pt idx="10">
                  <c:v>0.96358768745557111</c:v>
                </c:pt>
                <c:pt idx="11">
                  <c:v>1.0511865681333503</c:v>
                </c:pt>
                <c:pt idx="12">
                  <c:v>1.1387854488111295</c:v>
                </c:pt>
                <c:pt idx="13">
                  <c:v>1.2263843294889087</c:v>
                </c:pt>
                <c:pt idx="14">
                  <c:v>1.3139832101666877</c:v>
                </c:pt>
                <c:pt idx="15">
                  <c:v>1.4015820908444672</c:v>
                </c:pt>
                <c:pt idx="16">
                  <c:v>1.4891809715222464</c:v>
                </c:pt>
                <c:pt idx="17">
                  <c:v>1.5767798522000254</c:v>
                </c:pt>
                <c:pt idx="18">
                  <c:v>1.6643787328778048</c:v>
                </c:pt>
                <c:pt idx="19">
                  <c:v>1.7519776135555838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578016"/>
        <c:axId val="307590440"/>
      </c:scatterChart>
      <c:valAx>
        <c:axId val="3075780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długość</a:t>
                </a:r>
                <a:r>
                  <a:rPr lang="pl-PL" baseline="0"/>
                  <a:t> [l) [m]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590440"/>
        <c:crosses val="autoZero"/>
        <c:crossBetween val="midCat"/>
      </c:valAx>
      <c:valAx>
        <c:axId val="30759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0" i="0" baseline="0">
                    <a:effectLst/>
                  </a:rPr>
                  <a:t>opór(R) </a:t>
                </a:r>
                <a:r>
                  <a:rPr lang="el-GR" sz="1200" b="0" i="0" baseline="0">
                    <a:effectLst/>
                  </a:rPr>
                  <a:t>[Ω</a:t>
                </a:r>
                <a:r>
                  <a:rPr lang="pl-PL" sz="1200" b="0" i="0" baseline="0">
                    <a:effectLst/>
                  </a:rPr>
                  <a:t>] </a:t>
                </a:r>
                <a:endParaRPr lang="pl-PL" sz="1200" baseline="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57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Porównanie</a:t>
            </a:r>
            <a:r>
              <a:rPr lang="pl-PL" baseline="0"/>
              <a:t> oporu różnych metali*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903076571328133"/>
          <c:y val="9.3160198415942974E-2"/>
          <c:w val="0.8273132540322875"/>
          <c:h val="0.80463302583598939"/>
        </c:manualLayout>
      </c:layout>
      <c:lineChart>
        <c:grouping val="standard"/>
        <c:varyColors val="0"/>
        <c:ser>
          <c:idx val="0"/>
          <c:order val="0"/>
          <c:tx>
            <c:strRef>
              <c:f>Arkusz1!$D$105</c:f>
              <c:strCache>
                <c:ptCount val="1"/>
                <c:pt idx="0">
                  <c:v>Opór [Ω] MIEDŹ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Arkusz1!$C$106:$C$125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Arkusz1!$D$106:$D$125</c:f>
              <c:numCache>
                <c:formatCode>0.000000</c:formatCode>
                <c:ptCount val="20"/>
                <c:pt idx="0">
                  <c:v>21.899720169444791</c:v>
                </c:pt>
                <c:pt idx="1">
                  <c:v>5.4749300423611977</c:v>
                </c:pt>
                <c:pt idx="2">
                  <c:v>2.4333022410494221</c:v>
                </c:pt>
                <c:pt idx="3">
                  <c:v>1.3687325105902994</c:v>
                </c:pt>
                <c:pt idx="4">
                  <c:v>0.8759888067777919</c:v>
                </c:pt>
                <c:pt idx="5">
                  <c:v>0.60832556026235551</c:v>
                </c:pt>
                <c:pt idx="6">
                  <c:v>0.44693306468254695</c:v>
                </c:pt>
                <c:pt idx="7">
                  <c:v>0.34218312764757486</c:v>
                </c:pt>
                <c:pt idx="8">
                  <c:v>0.27036691567215798</c:v>
                </c:pt>
                <c:pt idx="9">
                  <c:v>0.21899720169444797</c:v>
                </c:pt>
                <c:pt idx="10">
                  <c:v>0.18098942288797351</c:v>
                </c:pt>
                <c:pt idx="11">
                  <c:v>0.15208139006558888</c:v>
                </c:pt>
                <c:pt idx="12">
                  <c:v>0.12958414301446625</c:v>
                </c:pt>
                <c:pt idx="13">
                  <c:v>0.11173326617063674</c:v>
                </c:pt>
                <c:pt idx="14">
                  <c:v>9.7332089641976871E-2</c:v>
                </c:pt>
                <c:pt idx="15">
                  <c:v>8.5545781911893715E-2</c:v>
                </c:pt>
                <c:pt idx="16">
                  <c:v>7.5777578440985469E-2</c:v>
                </c:pt>
                <c:pt idx="17">
                  <c:v>6.7591728918039495E-2</c:v>
                </c:pt>
                <c:pt idx="18">
                  <c:v>6.0664044790705814E-2</c:v>
                </c:pt>
                <c:pt idx="19">
                  <c:v>5.4749300423611993E-2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Arkusz1!$E$105</c:f>
              <c:strCache>
                <c:ptCount val="1"/>
                <c:pt idx="0">
                  <c:v>Opór [Ω] ALUMINIUM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Arkusz1!$C$106:$C$125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Arkusz1!$E$106:$E$125</c:f>
              <c:numCache>
                <c:formatCode>0.000000</c:formatCode>
                <c:ptCount val="20"/>
                <c:pt idx="0">
                  <c:v>35.905355161531574</c:v>
                </c:pt>
                <c:pt idx="1">
                  <c:v>8.9763387903828935</c:v>
                </c:pt>
                <c:pt idx="2">
                  <c:v>3.9894839068368433</c:v>
                </c:pt>
                <c:pt idx="3">
                  <c:v>2.2440846975957234</c:v>
                </c:pt>
                <c:pt idx="4">
                  <c:v>1.4362142064612635</c:v>
                </c:pt>
                <c:pt idx="5">
                  <c:v>0.99737097670921082</c:v>
                </c:pt>
                <c:pt idx="6">
                  <c:v>0.73276235023533853</c:v>
                </c:pt>
                <c:pt idx="7">
                  <c:v>0.56102117439893084</c:v>
                </c:pt>
                <c:pt idx="8">
                  <c:v>0.44327598964853804</c:v>
                </c:pt>
                <c:pt idx="9">
                  <c:v>0.35905355161531588</c:v>
                </c:pt>
                <c:pt idx="10">
                  <c:v>0.29673847240935192</c:v>
                </c:pt>
                <c:pt idx="11">
                  <c:v>0.24934274417730271</c:v>
                </c:pt>
                <c:pt idx="12">
                  <c:v>0.21245772284929929</c:v>
                </c:pt>
                <c:pt idx="13">
                  <c:v>0.18319058755883463</c:v>
                </c:pt>
                <c:pt idx="14">
                  <c:v>0.15957935627347372</c:v>
                </c:pt>
                <c:pt idx="15">
                  <c:v>0.14025529359973271</c:v>
                </c:pt>
                <c:pt idx="16">
                  <c:v>0.12423998325789479</c:v>
                </c:pt>
                <c:pt idx="17">
                  <c:v>0.11081899741213451</c:v>
                </c:pt>
                <c:pt idx="18">
                  <c:v>9.9460817621971148E-2</c:v>
                </c:pt>
                <c:pt idx="19">
                  <c:v>8.976338790382897E-2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Arkusz1!$F$105</c:f>
              <c:strCache>
                <c:ptCount val="1"/>
                <c:pt idx="0">
                  <c:v>Opór [Ω] SREBRO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Arkusz1!$C$106:$C$125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Arkusz1!$F$106:$F$125</c:f>
              <c:numCache>
                <c:formatCode>0.000000</c:formatCode>
                <c:ptCount val="20"/>
                <c:pt idx="0">
                  <c:v>20.244508761289083</c:v>
                </c:pt>
                <c:pt idx="1">
                  <c:v>5.0611271903222708</c:v>
                </c:pt>
                <c:pt idx="2">
                  <c:v>2.2493898623654545</c:v>
                </c:pt>
                <c:pt idx="3">
                  <c:v>1.2652817975805677</c:v>
                </c:pt>
                <c:pt idx="4">
                  <c:v>0.8097803504515636</c:v>
                </c:pt>
                <c:pt idx="5">
                  <c:v>0.56234746559136362</c:v>
                </c:pt>
                <c:pt idx="6">
                  <c:v>0.41315324002630799</c:v>
                </c:pt>
                <c:pt idx="7">
                  <c:v>0.31632044939514192</c:v>
                </c:pt>
                <c:pt idx="8">
                  <c:v>0.24993220692949489</c:v>
                </c:pt>
                <c:pt idx="9">
                  <c:v>0.2024450876128909</c:v>
                </c:pt>
                <c:pt idx="10">
                  <c:v>0.16730998976271971</c:v>
                </c:pt>
                <c:pt idx="11">
                  <c:v>0.1405868663978409</c:v>
                </c:pt>
                <c:pt idx="12">
                  <c:v>0.11978999267034963</c:v>
                </c:pt>
                <c:pt idx="13">
                  <c:v>0.103288310006577</c:v>
                </c:pt>
                <c:pt idx="14">
                  <c:v>8.9975594494618172E-2</c:v>
                </c:pt>
                <c:pt idx="15">
                  <c:v>7.9080112348785481E-2</c:v>
                </c:pt>
                <c:pt idx="16">
                  <c:v>7.0050203326259844E-2</c:v>
                </c:pt>
                <c:pt idx="17">
                  <c:v>6.2483051732373722E-2</c:v>
                </c:pt>
                <c:pt idx="18">
                  <c:v>5.6078971637919917E-2</c:v>
                </c:pt>
                <c:pt idx="19">
                  <c:v>5.0611271903222725E-2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Arkusz1!$G$105</c:f>
              <c:strCache>
                <c:ptCount val="1"/>
                <c:pt idx="0">
                  <c:v>Opór [Ω] ŻELAZO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Arkusz1!$C$106:$C$125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cat>
          <c:val>
            <c:numRef>
              <c:f>Arkusz1!$G$106:$G$125</c:f>
              <c:numCache>
                <c:formatCode>0.000000</c:formatCode>
                <c:ptCount val="20"/>
                <c:pt idx="0">
                  <c:v>124.77747538404591</c:v>
                </c:pt>
                <c:pt idx="1">
                  <c:v>31.194368846011479</c:v>
                </c:pt>
                <c:pt idx="2">
                  <c:v>13.864163931560663</c:v>
                </c:pt>
                <c:pt idx="3">
                  <c:v>7.7985922115028696</c:v>
                </c:pt>
                <c:pt idx="4">
                  <c:v>4.9910990153618382</c:v>
                </c:pt>
                <c:pt idx="5">
                  <c:v>3.4660409828901657</c:v>
                </c:pt>
                <c:pt idx="6">
                  <c:v>2.5464790894703255</c:v>
                </c:pt>
                <c:pt idx="7">
                  <c:v>1.9496480528757174</c:v>
                </c:pt>
                <c:pt idx="8">
                  <c:v>1.5404626590622954</c:v>
                </c:pt>
                <c:pt idx="9">
                  <c:v>1.2477747538404595</c:v>
                </c:pt>
                <c:pt idx="10">
                  <c:v>1.0312188048268258</c:v>
                </c:pt>
                <c:pt idx="11">
                  <c:v>0.86651024572254143</c:v>
                </c:pt>
                <c:pt idx="12">
                  <c:v>0.73832825671033098</c:v>
                </c:pt>
                <c:pt idx="13">
                  <c:v>0.63661977236758138</c:v>
                </c:pt>
                <c:pt idx="14">
                  <c:v>0.55456655726242643</c:v>
                </c:pt>
                <c:pt idx="15">
                  <c:v>0.48741201321892935</c:v>
                </c:pt>
                <c:pt idx="16">
                  <c:v>0.43175597018701029</c:v>
                </c:pt>
                <c:pt idx="17">
                  <c:v>0.38511566476557385</c:v>
                </c:pt>
                <c:pt idx="18">
                  <c:v>0.34564397613309128</c:v>
                </c:pt>
                <c:pt idx="19">
                  <c:v>0.31194368846011489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680152"/>
        <c:axId val="307685144"/>
      </c:lineChart>
      <c:catAx>
        <c:axId val="307680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685144"/>
        <c:crosses val="autoZero"/>
        <c:auto val="1"/>
        <c:lblAlgn val="ctr"/>
        <c:lblOffset val="100"/>
        <c:noMultiLvlLbl val="0"/>
      </c:catAx>
      <c:valAx>
        <c:axId val="3076851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opór</a:t>
                </a:r>
                <a:r>
                  <a:rPr lang="el-GR"/>
                  <a:t>[Ω</a:t>
                </a:r>
                <a:r>
                  <a:rPr lang="pl-PL"/>
                  <a:t>] 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768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76</xdr:row>
      <xdr:rowOff>33337</xdr:rowOff>
    </xdr:from>
    <xdr:to>
      <xdr:col>6</xdr:col>
      <xdr:colOff>457199</xdr:colOff>
      <xdr:row>96</xdr:row>
      <xdr:rowOff>142875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695324</xdr:colOff>
      <xdr:row>76</xdr:row>
      <xdr:rowOff>4761</xdr:rowOff>
    </xdr:from>
    <xdr:to>
      <xdr:col>17</xdr:col>
      <xdr:colOff>47625</xdr:colOff>
      <xdr:row>96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554181</xdr:colOff>
      <xdr:row>103</xdr:row>
      <xdr:rowOff>174046</xdr:rowOff>
    </xdr:from>
    <xdr:to>
      <xdr:col>18</xdr:col>
      <xdr:colOff>199158</xdr:colOff>
      <xdr:row>132</xdr:row>
      <xdr:rowOff>86590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538719</xdr:colOff>
      <xdr:row>2</xdr:row>
      <xdr:rowOff>381000</xdr:rowOff>
    </xdr:to>
    <xdr:grpSp>
      <xdr:nvGrpSpPr>
        <xdr:cNvPr id="10" name="Group 1"/>
        <xdr:cNvGrpSpPr>
          <a:grpSpLocks/>
        </xdr:cNvGrpSpPr>
      </xdr:nvGrpSpPr>
      <xdr:grpSpPr bwMode="auto">
        <a:xfrm>
          <a:off x="0" y="0"/>
          <a:ext cx="5896532" cy="762000"/>
          <a:chOff x="1272" y="785"/>
          <a:chExt cx="9117" cy="1111"/>
        </a:xfrm>
      </xdr:grpSpPr>
      <xdr:pic>
        <xdr:nvPicPr>
          <xdr:cNvPr id="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31" y="1075"/>
            <a:ext cx="2058" cy="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80"/>
          <a:stretch>
            <a:fillRect/>
          </a:stretch>
        </xdr:blipFill>
        <xdr:spPr bwMode="auto">
          <a:xfrm>
            <a:off x="1272" y="785"/>
            <a:ext cx="2555" cy="1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932" b="10022"/>
          <a:stretch>
            <a:fillRect/>
          </a:stretch>
        </xdr:blipFill>
        <xdr:spPr bwMode="auto">
          <a:xfrm>
            <a:off x="4984" y="989"/>
            <a:ext cx="1979" cy="7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8"/>
  <sheetViews>
    <sheetView tabSelected="1" topLeftCell="A5" zoomScale="80" zoomScaleNormal="80" workbookViewId="0">
      <selection activeCell="K14" sqref="K14"/>
    </sheetView>
  </sheetViews>
  <sheetFormatPr defaultRowHeight="15" x14ac:dyDescent="0.25"/>
  <cols>
    <col min="1" max="1" width="13.5703125" customWidth="1"/>
    <col min="2" max="2" width="13.42578125" customWidth="1"/>
    <col min="3" max="3" width="13.42578125" bestFit="1" customWidth="1"/>
    <col min="4" max="4" width="14.28515625" customWidth="1"/>
    <col min="5" max="5" width="13.28515625" customWidth="1"/>
    <col min="6" max="6" width="12.42578125" customWidth="1"/>
    <col min="7" max="7" width="12.5703125" customWidth="1"/>
    <col min="8" max="8" width="13.42578125" bestFit="1" customWidth="1"/>
    <col min="9" max="9" width="14.85546875" customWidth="1"/>
    <col min="10" max="10" width="11.42578125" customWidth="1"/>
    <col min="13" max="13" width="11.28515625" customWidth="1"/>
  </cols>
  <sheetData>
    <row r="3" spans="1:6" ht="46.5" customHeight="1" x14ac:dyDescent="0.25"/>
    <row r="4" spans="1:6" ht="21" x14ac:dyDescent="0.35">
      <c r="A4" s="38" t="s">
        <v>54</v>
      </c>
      <c r="B4" s="38"/>
      <c r="C4" s="38"/>
      <c r="D4" s="38"/>
      <c r="E4" s="38"/>
    </row>
    <row r="5" spans="1:6" x14ac:dyDescent="0.25">
      <c r="A5" s="1"/>
      <c r="B5" s="42" t="s">
        <v>64</v>
      </c>
      <c r="C5" s="41"/>
      <c r="D5" s="41"/>
      <c r="E5" s="41"/>
      <c r="F5" s="41"/>
    </row>
    <row r="6" spans="1:6" x14ac:dyDescent="0.25">
      <c r="A6" s="1"/>
      <c r="B6" s="43"/>
      <c r="C6" s="1"/>
      <c r="D6" s="1"/>
      <c r="E6" s="1"/>
      <c r="F6" s="1"/>
    </row>
    <row r="7" spans="1:6" x14ac:dyDescent="0.25">
      <c r="A7" s="40" t="s">
        <v>37</v>
      </c>
      <c r="B7" s="40"/>
      <c r="C7" s="40"/>
      <c r="D7" s="40"/>
      <c r="E7" s="40"/>
    </row>
    <row r="8" spans="1:6" ht="15.75" thickBot="1" x14ac:dyDescent="0.3">
      <c r="A8" s="3"/>
      <c r="B8" s="2"/>
    </row>
    <row r="9" spans="1:6" ht="30" x14ac:dyDescent="0.25">
      <c r="A9" s="34" t="s">
        <v>0</v>
      </c>
      <c r="B9" s="33" t="s">
        <v>56</v>
      </c>
    </row>
    <row r="10" spans="1:6" x14ac:dyDescent="0.25">
      <c r="A10" s="18" t="s">
        <v>1</v>
      </c>
      <c r="B10" s="19" t="s">
        <v>2</v>
      </c>
    </row>
    <row r="11" spans="1:6" x14ac:dyDescent="0.25">
      <c r="A11" s="18" t="s">
        <v>3</v>
      </c>
      <c r="B11" s="19" t="s">
        <v>4</v>
      </c>
    </row>
    <row r="12" spans="1:6" x14ac:dyDescent="0.25">
      <c r="A12" s="18" t="s">
        <v>5</v>
      </c>
      <c r="B12" s="19" t="s">
        <v>6</v>
      </c>
      <c r="D12" s="36" t="s">
        <v>47</v>
      </c>
      <c r="E12" s="36"/>
    </row>
    <row r="13" spans="1:6" x14ac:dyDescent="0.25">
      <c r="A13" s="18" t="s">
        <v>7</v>
      </c>
      <c r="B13" s="19" t="s">
        <v>8</v>
      </c>
      <c r="D13" s="10">
        <v>1.72</v>
      </c>
      <c r="E13" s="10">
        <f>10^(-8)</f>
        <v>1E-8</v>
      </c>
    </row>
    <row r="14" spans="1:6" x14ac:dyDescent="0.25">
      <c r="A14" s="18" t="s">
        <v>9</v>
      </c>
      <c r="B14" s="19" t="s">
        <v>10</v>
      </c>
    </row>
    <row r="15" spans="1:6" x14ac:dyDescent="0.25">
      <c r="A15" s="18" t="s">
        <v>11</v>
      </c>
      <c r="B15" s="19" t="s">
        <v>12</v>
      </c>
    </row>
    <row r="16" spans="1:6" x14ac:dyDescent="0.25">
      <c r="A16" s="18" t="s">
        <v>13</v>
      </c>
      <c r="B16" s="19" t="s">
        <v>14</v>
      </c>
    </row>
    <row r="17" spans="1:7" x14ac:dyDescent="0.25">
      <c r="A17" s="18" t="s">
        <v>15</v>
      </c>
      <c r="B17" s="19" t="s">
        <v>16</v>
      </c>
    </row>
    <row r="18" spans="1:7" x14ac:dyDescent="0.25">
      <c r="A18" s="18" t="s">
        <v>17</v>
      </c>
      <c r="B18" s="19" t="s">
        <v>18</v>
      </c>
      <c r="D18" s="36" t="s">
        <v>46</v>
      </c>
      <c r="E18" s="36"/>
    </row>
    <row r="19" spans="1:7" x14ac:dyDescent="0.25">
      <c r="A19" s="18" t="s">
        <v>19</v>
      </c>
      <c r="B19" s="19" t="s">
        <v>20</v>
      </c>
      <c r="D19" s="11" t="s">
        <v>41</v>
      </c>
      <c r="E19" s="11">
        <f>PI()</f>
        <v>3.1415926535897931</v>
      </c>
    </row>
    <row r="20" spans="1:7" x14ac:dyDescent="0.25">
      <c r="A20" s="18" t="s">
        <v>21</v>
      </c>
      <c r="B20" s="19" t="s">
        <v>22</v>
      </c>
    </row>
    <row r="21" spans="1:7" x14ac:dyDescent="0.25">
      <c r="A21" s="18" t="s">
        <v>23</v>
      </c>
      <c r="B21" s="19" t="s">
        <v>24</v>
      </c>
      <c r="D21" s="36" t="s">
        <v>44</v>
      </c>
      <c r="E21" s="36"/>
    </row>
    <row r="22" spans="1:7" x14ac:dyDescent="0.25">
      <c r="A22" s="18" t="s">
        <v>25</v>
      </c>
      <c r="B22" s="19">
        <v>0.46</v>
      </c>
      <c r="D22" s="11" t="s">
        <v>45</v>
      </c>
      <c r="E22" s="11">
        <f>10^-6</f>
        <v>9.9999999999999995E-7</v>
      </c>
    </row>
    <row r="23" spans="1:7" x14ac:dyDescent="0.25">
      <c r="A23" s="18" t="s">
        <v>26</v>
      </c>
      <c r="B23" s="19">
        <v>640</v>
      </c>
    </row>
    <row r="24" spans="1:7" x14ac:dyDescent="0.25">
      <c r="A24" s="18" t="s">
        <v>27</v>
      </c>
      <c r="B24" s="19" t="s">
        <v>28</v>
      </c>
    </row>
    <row r="25" spans="1:7" x14ac:dyDescent="0.25">
      <c r="A25" s="18" t="s">
        <v>29</v>
      </c>
      <c r="B25" s="19" t="s">
        <v>30</v>
      </c>
    </row>
    <row r="26" spans="1:7" x14ac:dyDescent="0.25">
      <c r="A26" s="18" t="s">
        <v>31</v>
      </c>
      <c r="B26" s="19" t="s">
        <v>32</v>
      </c>
    </row>
    <row r="27" spans="1:7" x14ac:dyDescent="0.25">
      <c r="A27" s="18" t="s">
        <v>33</v>
      </c>
      <c r="B27" s="19" t="s">
        <v>34</v>
      </c>
    </row>
    <row r="28" spans="1:7" ht="15.75" thickBot="1" x14ac:dyDescent="0.3">
      <c r="A28" s="20" t="s">
        <v>35</v>
      </c>
      <c r="B28" s="21" t="s">
        <v>36</v>
      </c>
    </row>
    <row r="30" spans="1:7" ht="18.75" x14ac:dyDescent="0.25">
      <c r="A30" s="28" t="s">
        <v>48</v>
      </c>
    </row>
    <row r="31" spans="1:7" ht="15" hidden="1" customHeight="1" x14ac:dyDescent="0.25">
      <c r="A31" s="6" t="s">
        <v>38</v>
      </c>
      <c r="B31" s="6" t="s">
        <v>39</v>
      </c>
      <c r="C31" s="7" t="s">
        <v>40</v>
      </c>
      <c r="E31" s="8" t="s">
        <v>38</v>
      </c>
      <c r="F31" s="8" t="s">
        <v>39</v>
      </c>
      <c r="G31" s="9" t="s">
        <v>40</v>
      </c>
    </row>
    <row r="32" spans="1:7" ht="15" hidden="1" customHeight="1" x14ac:dyDescent="0.25">
      <c r="A32" s="4">
        <v>1</v>
      </c>
      <c r="B32" s="4">
        <v>10</v>
      </c>
      <c r="C32" s="5">
        <v>1</v>
      </c>
      <c r="E32" s="4">
        <v>1</v>
      </c>
      <c r="F32" s="4">
        <v>1</v>
      </c>
      <c r="G32" s="4">
        <v>10</v>
      </c>
    </row>
    <row r="33" spans="1:7" ht="15" hidden="1" customHeight="1" x14ac:dyDescent="0.25">
      <c r="A33" s="5">
        <v>2</v>
      </c>
      <c r="B33" s="4">
        <v>10</v>
      </c>
      <c r="C33" s="5">
        <v>2</v>
      </c>
      <c r="E33" s="5">
        <v>2</v>
      </c>
      <c r="F33" s="4">
        <v>2</v>
      </c>
      <c r="G33" s="4">
        <v>10</v>
      </c>
    </row>
    <row r="34" spans="1:7" ht="15" hidden="1" customHeight="1" x14ac:dyDescent="0.25">
      <c r="A34" s="4">
        <v>3</v>
      </c>
      <c r="B34" s="4">
        <v>10</v>
      </c>
      <c r="C34" s="5">
        <v>3</v>
      </c>
      <c r="E34" s="4">
        <v>3</v>
      </c>
      <c r="F34" s="4">
        <v>3</v>
      </c>
      <c r="G34" s="4">
        <v>10</v>
      </c>
    </row>
    <row r="35" spans="1:7" ht="15" hidden="1" customHeight="1" x14ac:dyDescent="0.25">
      <c r="A35" s="5">
        <v>4</v>
      </c>
      <c r="B35" s="4">
        <v>10</v>
      </c>
      <c r="C35" s="5">
        <v>4</v>
      </c>
      <c r="E35" s="5">
        <v>4</v>
      </c>
      <c r="F35" s="4">
        <v>4</v>
      </c>
      <c r="G35" s="4">
        <v>10</v>
      </c>
    </row>
    <row r="36" spans="1:7" ht="15" hidden="1" customHeight="1" x14ac:dyDescent="0.25">
      <c r="A36" s="4">
        <v>5</v>
      </c>
      <c r="B36" s="4">
        <v>10</v>
      </c>
      <c r="C36" s="5">
        <v>5</v>
      </c>
      <c r="E36" s="4">
        <v>5</v>
      </c>
      <c r="F36" s="4">
        <v>5</v>
      </c>
      <c r="G36" s="4">
        <v>10</v>
      </c>
    </row>
    <row r="37" spans="1:7" ht="15" hidden="1" customHeight="1" x14ac:dyDescent="0.25">
      <c r="A37" s="5">
        <v>6</v>
      </c>
      <c r="B37" s="4">
        <v>10</v>
      </c>
      <c r="C37" s="5">
        <v>6</v>
      </c>
      <c r="E37" s="5">
        <v>6</v>
      </c>
      <c r="F37" s="4">
        <v>6</v>
      </c>
      <c r="G37" s="4">
        <v>10</v>
      </c>
    </row>
    <row r="38" spans="1:7" ht="15" hidden="1" customHeight="1" x14ac:dyDescent="0.25">
      <c r="A38" s="4">
        <v>7</v>
      </c>
      <c r="B38" s="4">
        <v>10</v>
      </c>
      <c r="C38" s="5">
        <v>7</v>
      </c>
      <c r="E38" s="4">
        <v>7</v>
      </c>
      <c r="F38" s="4">
        <v>7</v>
      </c>
      <c r="G38" s="4">
        <v>10</v>
      </c>
    </row>
    <row r="39" spans="1:7" ht="15" hidden="1" customHeight="1" x14ac:dyDescent="0.25">
      <c r="A39" s="5">
        <v>8</v>
      </c>
      <c r="B39" s="4">
        <v>10</v>
      </c>
      <c r="C39" s="5">
        <v>8</v>
      </c>
      <c r="E39" s="5">
        <v>8</v>
      </c>
      <c r="F39" s="4">
        <v>8</v>
      </c>
      <c r="G39" s="4">
        <v>10</v>
      </c>
    </row>
    <row r="40" spans="1:7" ht="15" hidden="1" customHeight="1" x14ac:dyDescent="0.25">
      <c r="A40" s="4">
        <v>9</v>
      </c>
      <c r="B40" s="4">
        <v>10</v>
      </c>
      <c r="C40" s="5">
        <v>9</v>
      </c>
      <c r="E40" s="4">
        <v>9</v>
      </c>
      <c r="F40" s="4">
        <v>9</v>
      </c>
      <c r="G40" s="4">
        <v>10</v>
      </c>
    </row>
    <row r="41" spans="1:7" ht="15" hidden="1" customHeight="1" x14ac:dyDescent="0.25">
      <c r="A41" s="5">
        <v>10</v>
      </c>
      <c r="B41" s="4">
        <v>10</v>
      </c>
      <c r="C41" s="5">
        <v>10</v>
      </c>
      <c r="E41" s="5">
        <v>10</v>
      </c>
      <c r="F41" s="4">
        <v>10</v>
      </c>
      <c r="G41" s="4">
        <v>10</v>
      </c>
    </row>
    <row r="42" spans="1:7" ht="15" hidden="1" customHeight="1" x14ac:dyDescent="0.25">
      <c r="A42" s="4">
        <v>11</v>
      </c>
      <c r="B42" s="4">
        <v>10</v>
      </c>
      <c r="C42" s="5">
        <v>11</v>
      </c>
      <c r="E42" s="4">
        <v>11</v>
      </c>
      <c r="F42" s="4">
        <v>11</v>
      </c>
      <c r="G42" s="4">
        <v>10</v>
      </c>
    </row>
    <row r="43" spans="1:7" ht="15" hidden="1" customHeight="1" x14ac:dyDescent="0.25">
      <c r="A43" s="5">
        <v>12</v>
      </c>
      <c r="B43" s="4">
        <v>10</v>
      </c>
      <c r="C43" s="5">
        <v>12</v>
      </c>
      <c r="E43" s="5">
        <v>12</v>
      </c>
      <c r="F43" s="4">
        <v>12</v>
      </c>
      <c r="G43" s="4">
        <v>10</v>
      </c>
    </row>
    <row r="44" spans="1:7" ht="15" hidden="1" customHeight="1" x14ac:dyDescent="0.25">
      <c r="A44" s="4">
        <v>13</v>
      </c>
      <c r="B44" s="4">
        <v>10</v>
      </c>
      <c r="C44" s="5">
        <v>13</v>
      </c>
      <c r="E44" s="4">
        <v>13</v>
      </c>
      <c r="F44" s="4">
        <v>13</v>
      </c>
      <c r="G44" s="4">
        <v>10</v>
      </c>
    </row>
    <row r="45" spans="1:7" ht="15" hidden="1" customHeight="1" x14ac:dyDescent="0.25">
      <c r="A45" s="5">
        <v>14</v>
      </c>
      <c r="B45" s="4">
        <v>10</v>
      </c>
      <c r="C45" s="5">
        <v>14</v>
      </c>
      <c r="E45" s="5">
        <v>14</v>
      </c>
      <c r="F45" s="4">
        <v>14</v>
      </c>
      <c r="G45" s="4">
        <v>10</v>
      </c>
    </row>
    <row r="46" spans="1:7" ht="15" hidden="1" customHeight="1" x14ac:dyDescent="0.25">
      <c r="A46" s="4">
        <v>15</v>
      </c>
      <c r="B46" s="4">
        <v>10</v>
      </c>
      <c r="C46" s="5">
        <v>15</v>
      </c>
      <c r="E46" s="4">
        <v>15</v>
      </c>
      <c r="F46" s="4">
        <v>15</v>
      </c>
      <c r="G46" s="4">
        <v>10</v>
      </c>
    </row>
    <row r="47" spans="1:7" ht="15" hidden="1" customHeight="1" x14ac:dyDescent="0.25">
      <c r="A47" s="5">
        <v>16</v>
      </c>
      <c r="B47" s="4">
        <v>10</v>
      </c>
      <c r="C47" s="5">
        <v>16</v>
      </c>
      <c r="E47" s="5">
        <v>16</v>
      </c>
      <c r="F47" s="4">
        <v>16</v>
      </c>
      <c r="G47" s="4">
        <v>10</v>
      </c>
    </row>
    <row r="48" spans="1:7" ht="15" hidden="1" customHeight="1" x14ac:dyDescent="0.25">
      <c r="A48" s="4">
        <v>17</v>
      </c>
      <c r="B48" s="4">
        <v>10</v>
      </c>
      <c r="C48" s="5">
        <v>17</v>
      </c>
      <c r="E48" s="4">
        <v>17</v>
      </c>
      <c r="F48" s="4">
        <v>17</v>
      </c>
      <c r="G48" s="4">
        <v>10</v>
      </c>
    </row>
    <row r="49" spans="1:9" ht="15" hidden="1" customHeight="1" x14ac:dyDescent="0.25">
      <c r="A49" s="5">
        <v>18</v>
      </c>
      <c r="B49" s="4">
        <v>10</v>
      </c>
      <c r="C49" s="5">
        <v>18</v>
      </c>
      <c r="E49" s="5">
        <v>18</v>
      </c>
      <c r="F49" s="4">
        <v>18</v>
      </c>
      <c r="G49" s="4">
        <v>10</v>
      </c>
    </row>
    <row r="50" spans="1:9" ht="15" hidden="1" customHeight="1" x14ac:dyDescent="0.25">
      <c r="A50" s="4">
        <v>19</v>
      </c>
      <c r="B50" s="4">
        <v>10</v>
      </c>
      <c r="C50" s="5">
        <v>19</v>
      </c>
      <c r="E50" s="4">
        <v>19</v>
      </c>
      <c r="F50" s="4">
        <v>19</v>
      </c>
      <c r="G50" s="4">
        <v>10</v>
      </c>
    </row>
    <row r="51" spans="1:9" ht="15" hidden="1" customHeight="1" x14ac:dyDescent="0.25">
      <c r="A51" s="5">
        <v>20</v>
      </c>
      <c r="B51" s="4">
        <v>10</v>
      </c>
      <c r="C51" s="5">
        <v>20</v>
      </c>
      <c r="E51" s="5">
        <v>20</v>
      </c>
      <c r="F51" s="4">
        <v>20</v>
      </c>
      <c r="G51" s="4">
        <v>10</v>
      </c>
    </row>
    <row r="52" spans="1:9" ht="44.25" customHeight="1" x14ac:dyDescent="0.25">
      <c r="A52" s="37" t="s">
        <v>49</v>
      </c>
      <c r="B52" s="37"/>
      <c r="C52" s="37"/>
      <c r="D52" s="37"/>
      <c r="E52" s="37"/>
      <c r="F52" s="37"/>
      <c r="G52" s="37"/>
      <c r="H52" s="37"/>
    </row>
    <row r="53" spans="1:9" x14ac:dyDescent="0.25">
      <c r="A53" s="37"/>
      <c r="B53" s="37"/>
      <c r="C53" s="37"/>
      <c r="D53" s="37"/>
      <c r="E53" s="37"/>
      <c r="F53" s="37"/>
      <c r="G53" s="37"/>
      <c r="H53" s="37"/>
    </row>
    <row r="54" spans="1:9" ht="15.75" thickBot="1" x14ac:dyDescent="0.3"/>
    <row r="55" spans="1:9" ht="26.25" x14ac:dyDescent="0.25">
      <c r="A55" s="13" t="s">
        <v>38</v>
      </c>
      <c r="B55" s="14" t="s">
        <v>42</v>
      </c>
      <c r="C55" s="27" t="s">
        <v>43</v>
      </c>
      <c r="D55" s="35" t="s">
        <v>62</v>
      </c>
      <c r="F55" s="16" t="s">
        <v>38</v>
      </c>
      <c r="G55" s="17" t="s">
        <v>42</v>
      </c>
      <c r="H55" s="27" t="s">
        <v>43</v>
      </c>
      <c r="I55" s="35" t="s">
        <v>63</v>
      </c>
    </row>
    <row r="56" spans="1:9" x14ac:dyDescent="0.25">
      <c r="A56" s="22">
        <v>1</v>
      </c>
      <c r="B56" s="4">
        <v>10</v>
      </c>
      <c r="C56" s="5">
        <v>0.1</v>
      </c>
      <c r="D56" s="25">
        <f>$D$13*$E$13*B56/($E$19*$E$22*(C56^2/4))</f>
        <v>21.899720169444791</v>
      </c>
      <c r="F56" s="22">
        <v>1</v>
      </c>
      <c r="G56" s="4">
        <v>1</v>
      </c>
      <c r="H56" s="4">
        <v>0.5</v>
      </c>
      <c r="I56" s="25">
        <f>$D$13*$E$13*G56/($E$19*$E$22*(H56^2/4))</f>
        <v>8.7598880677779198E-2</v>
      </c>
    </row>
    <row r="57" spans="1:9" x14ac:dyDescent="0.25">
      <c r="A57" s="23">
        <v>2</v>
      </c>
      <c r="B57" s="4">
        <v>10</v>
      </c>
      <c r="C57" s="5">
        <v>0.2</v>
      </c>
      <c r="D57" s="25">
        <f t="shared" ref="D57:D75" si="0">D$13*E$13*B57/(E$19*E$22*(C57^2/4))</f>
        <v>5.4749300423611977</v>
      </c>
      <c r="F57" s="23">
        <v>2</v>
      </c>
      <c r="G57" s="4">
        <v>2</v>
      </c>
      <c r="H57" s="4">
        <v>0.5</v>
      </c>
      <c r="I57" s="25">
        <f t="shared" ref="I57:I75" si="1">$D$13*$E$13*G57/($E$19*$E$22*(H57^2/4))</f>
        <v>0.1751977613555584</v>
      </c>
    </row>
    <row r="58" spans="1:9" x14ac:dyDescent="0.25">
      <c r="A58" s="22">
        <v>3</v>
      </c>
      <c r="B58" s="4">
        <v>10</v>
      </c>
      <c r="C58" s="5">
        <v>0.3</v>
      </c>
      <c r="D58" s="25">
        <f t="shared" si="0"/>
        <v>2.4333022410494221</v>
      </c>
      <c r="F58" s="22">
        <v>3</v>
      </c>
      <c r="G58" s="4">
        <v>3</v>
      </c>
      <c r="H58" s="4">
        <v>0.5</v>
      </c>
      <c r="I58" s="25">
        <f t="shared" si="1"/>
        <v>0.26279664203333758</v>
      </c>
    </row>
    <row r="59" spans="1:9" x14ac:dyDescent="0.25">
      <c r="A59" s="23">
        <v>4</v>
      </c>
      <c r="B59" s="4">
        <v>10</v>
      </c>
      <c r="C59" s="5">
        <v>0.4</v>
      </c>
      <c r="D59" s="25">
        <f t="shared" si="0"/>
        <v>1.3687325105902994</v>
      </c>
      <c r="F59" s="23">
        <v>4</v>
      </c>
      <c r="G59" s="4">
        <v>4</v>
      </c>
      <c r="H59" s="4">
        <v>0.5</v>
      </c>
      <c r="I59" s="25">
        <f t="shared" si="1"/>
        <v>0.35039552271111679</v>
      </c>
    </row>
    <row r="60" spans="1:9" x14ac:dyDescent="0.25">
      <c r="A60" s="22">
        <v>5</v>
      </c>
      <c r="B60" s="4">
        <v>10</v>
      </c>
      <c r="C60" s="5">
        <v>0.5</v>
      </c>
      <c r="D60" s="25">
        <f t="shared" si="0"/>
        <v>0.8759888067777919</v>
      </c>
      <c r="F60" s="22">
        <v>5</v>
      </c>
      <c r="G60" s="4">
        <v>5</v>
      </c>
      <c r="H60" s="4">
        <v>0.5</v>
      </c>
      <c r="I60" s="25">
        <f t="shared" si="1"/>
        <v>0.43799440338889595</v>
      </c>
    </row>
    <row r="61" spans="1:9" x14ac:dyDescent="0.25">
      <c r="A61" s="23">
        <v>6</v>
      </c>
      <c r="B61" s="4">
        <v>10</v>
      </c>
      <c r="C61" s="5">
        <v>0.6</v>
      </c>
      <c r="D61" s="25">
        <f t="shared" si="0"/>
        <v>0.60832556026235551</v>
      </c>
      <c r="F61" s="23">
        <v>6</v>
      </c>
      <c r="G61" s="4">
        <v>6</v>
      </c>
      <c r="H61" s="4">
        <v>0.5</v>
      </c>
      <c r="I61" s="25">
        <f t="shared" si="1"/>
        <v>0.52559328406667516</v>
      </c>
    </row>
    <row r="62" spans="1:9" x14ac:dyDescent="0.25">
      <c r="A62" s="22">
        <v>7</v>
      </c>
      <c r="B62" s="4">
        <v>10</v>
      </c>
      <c r="C62" s="5">
        <v>0.7</v>
      </c>
      <c r="D62" s="25">
        <f t="shared" si="0"/>
        <v>0.44693306468254695</v>
      </c>
      <c r="F62" s="22">
        <v>7</v>
      </c>
      <c r="G62" s="4">
        <v>7</v>
      </c>
      <c r="H62" s="4">
        <v>0.5</v>
      </c>
      <c r="I62" s="25">
        <f t="shared" si="1"/>
        <v>0.61319216474445437</v>
      </c>
    </row>
    <row r="63" spans="1:9" x14ac:dyDescent="0.25">
      <c r="A63" s="23">
        <v>8</v>
      </c>
      <c r="B63" s="4">
        <v>10</v>
      </c>
      <c r="C63" s="5">
        <v>0.8</v>
      </c>
      <c r="D63" s="25">
        <f t="shared" si="0"/>
        <v>0.34218312764757486</v>
      </c>
      <c r="F63" s="23">
        <v>8</v>
      </c>
      <c r="G63" s="4">
        <v>8</v>
      </c>
      <c r="H63" s="4">
        <v>0.5</v>
      </c>
      <c r="I63" s="25">
        <f t="shared" si="1"/>
        <v>0.70079104542223358</v>
      </c>
    </row>
    <row r="64" spans="1:9" x14ac:dyDescent="0.25">
      <c r="A64" s="22">
        <v>9</v>
      </c>
      <c r="B64" s="4">
        <v>10</v>
      </c>
      <c r="C64" s="5">
        <v>0.9</v>
      </c>
      <c r="D64" s="25">
        <f t="shared" si="0"/>
        <v>0.27036691567215798</v>
      </c>
      <c r="F64" s="22">
        <v>9</v>
      </c>
      <c r="G64" s="4">
        <v>9</v>
      </c>
      <c r="H64" s="4">
        <v>0.5</v>
      </c>
      <c r="I64" s="25">
        <f t="shared" si="1"/>
        <v>0.78838992610001268</v>
      </c>
    </row>
    <row r="65" spans="1:9" x14ac:dyDescent="0.25">
      <c r="A65" s="23">
        <v>10</v>
      </c>
      <c r="B65" s="4">
        <v>10</v>
      </c>
      <c r="C65" s="5">
        <v>1</v>
      </c>
      <c r="D65" s="25">
        <f t="shared" si="0"/>
        <v>0.21899720169444797</v>
      </c>
      <c r="F65" s="23">
        <v>10</v>
      </c>
      <c r="G65" s="4">
        <v>10</v>
      </c>
      <c r="H65" s="4">
        <v>0.5</v>
      </c>
      <c r="I65" s="25">
        <f t="shared" si="1"/>
        <v>0.8759888067777919</v>
      </c>
    </row>
    <row r="66" spans="1:9" x14ac:dyDescent="0.25">
      <c r="A66" s="22">
        <v>11</v>
      </c>
      <c r="B66" s="4">
        <v>10</v>
      </c>
      <c r="C66" s="5">
        <v>1.1000000000000001</v>
      </c>
      <c r="D66" s="25">
        <f t="shared" si="0"/>
        <v>0.18098942288797351</v>
      </c>
      <c r="F66" s="22">
        <v>11</v>
      </c>
      <c r="G66" s="4">
        <v>11</v>
      </c>
      <c r="H66" s="4">
        <v>0.5</v>
      </c>
      <c r="I66" s="25">
        <f t="shared" si="1"/>
        <v>0.96358768745557111</v>
      </c>
    </row>
    <row r="67" spans="1:9" x14ac:dyDescent="0.25">
      <c r="A67" s="23">
        <v>12</v>
      </c>
      <c r="B67" s="4">
        <v>10</v>
      </c>
      <c r="C67" s="5">
        <v>1.2</v>
      </c>
      <c r="D67" s="25">
        <f t="shared" si="0"/>
        <v>0.15208139006558888</v>
      </c>
      <c r="F67" s="23">
        <v>12</v>
      </c>
      <c r="G67" s="4">
        <v>12</v>
      </c>
      <c r="H67" s="4">
        <v>0.5</v>
      </c>
      <c r="I67" s="25">
        <f t="shared" si="1"/>
        <v>1.0511865681333503</v>
      </c>
    </row>
    <row r="68" spans="1:9" x14ac:dyDescent="0.25">
      <c r="A68" s="22">
        <v>13</v>
      </c>
      <c r="B68" s="4">
        <v>10</v>
      </c>
      <c r="C68" s="5">
        <v>1.3</v>
      </c>
      <c r="D68" s="25">
        <f t="shared" si="0"/>
        <v>0.12958414301446625</v>
      </c>
      <c r="F68" s="22">
        <v>13</v>
      </c>
      <c r="G68" s="4">
        <v>13</v>
      </c>
      <c r="H68" s="4">
        <v>0.5</v>
      </c>
      <c r="I68" s="25">
        <f t="shared" si="1"/>
        <v>1.1387854488111295</v>
      </c>
    </row>
    <row r="69" spans="1:9" x14ac:dyDescent="0.25">
      <c r="A69" s="23">
        <v>14</v>
      </c>
      <c r="B69" s="4">
        <v>10</v>
      </c>
      <c r="C69" s="5">
        <v>1.4</v>
      </c>
      <c r="D69" s="25">
        <f t="shared" si="0"/>
        <v>0.11173326617063674</v>
      </c>
      <c r="F69" s="23">
        <v>14</v>
      </c>
      <c r="G69" s="4">
        <v>14</v>
      </c>
      <c r="H69" s="4">
        <v>0.5</v>
      </c>
      <c r="I69" s="25">
        <f t="shared" si="1"/>
        <v>1.2263843294889087</v>
      </c>
    </row>
    <row r="70" spans="1:9" x14ac:dyDescent="0.25">
      <c r="A70" s="22">
        <v>15</v>
      </c>
      <c r="B70" s="4">
        <v>10</v>
      </c>
      <c r="C70" s="5">
        <v>1.5</v>
      </c>
      <c r="D70" s="25">
        <f t="shared" si="0"/>
        <v>9.7332089641976871E-2</v>
      </c>
      <c r="F70" s="22">
        <v>15</v>
      </c>
      <c r="G70" s="4">
        <v>15</v>
      </c>
      <c r="H70" s="4">
        <v>0.5</v>
      </c>
      <c r="I70" s="25">
        <f t="shared" si="1"/>
        <v>1.3139832101666877</v>
      </c>
    </row>
    <row r="71" spans="1:9" x14ac:dyDescent="0.25">
      <c r="A71" s="23">
        <v>16</v>
      </c>
      <c r="B71" s="4">
        <v>10</v>
      </c>
      <c r="C71" s="5">
        <v>1.6</v>
      </c>
      <c r="D71" s="25">
        <f t="shared" si="0"/>
        <v>8.5545781911893715E-2</v>
      </c>
      <c r="F71" s="23">
        <v>16</v>
      </c>
      <c r="G71" s="4">
        <v>16</v>
      </c>
      <c r="H71" s="4">
        <v>0.5</v>
      </c>
      <c r="I71" s="25">
        <f t="shared" si="1"/>
        <v>1.4015820908444672</v>
      </c>
    </row>
    <row r="72" spans="1:9" x14ac:dyDescent="0.25">
      <c r="A72" s="22">
        <v>17</v>
      </c>
      <c r="B72" s="4">
        <v>10</v>
      </c>
      <c r="C72" s="5">
        <v>1.7</v>
      </c>
      <c r="D72" s="25">
        <f t="shared" si="0"/>
        <v>7.5777578440985469E-2</v>
      </c>
      <c r="F72" s="22">
        <v>17</v>
      </c>
      <c r="G72" s="4">
        <v>17</v>
      </c>
      <c r="H72" s="4">
        <v>0.5</v>
      </c>
      <c r="I72" s="25">
        <f t="shared" si="1"/>
        <v>1.4891809715222464</v>
      </c>
    </row>
    <row r="73" spans="1:9" x14ac:dyDescent="0.25">
      <c r="A73" s="23">
        <v>18</v>
      </c>
      <c r="B73" s="4">
        <v>10</v>
      </c>
      <c r="C73" s="5">
        <v>1.8</v>
      </c>
      <c r="D73" s="25">
        <f t="shared" si="0"/>
        <v>6.7591728918039495E-2</v>
      </c>
      <c r="F73" s="23">
        <v>18</v>
      </c>
      <c r="G73" s="4">
        <v>18</v>
      </c>
      <c r="H73" s="4">
        <v>0.5</v>
      </c>
      <c r="I73" s="25">
        <f t="shared" si="1"/>
        <v>1.5767798522000254</v>
      </c>
    </row>
    <row r="74" spans="1:9" x14ac:dyDescent="0.25">
      <c r="A74" s="22">
        <v>19</v>
      </c>
      <c r="B74" s="4">
        <v>10</v>
      </c>
      <c r="C74" s="5">
        <v>1.9</v>
      </c>
      <c r="D74" s="25">
        <f t="shared" si="0"/>
        <v>6.0664044790705814E-2</v>
      </c>
      <c r="F74" s="22">
        <v>19</v>
      </c>
      <c r="G74" s="4">
        <v>19</v>
      </c>
      <c r="H74" s="4">
        <v>0.5</v>
      </c>
      <c r="I74" s="25">
        <f t="shared" si="1"/>
        <v>1.6643787328778048</v>
      </c>
    </row>
    <row r="75" spans="1:9" ht="15.75" thickBot="1" x14ac:dyDescent="0.3">
      <c r="A75" s="24">
        <v>20</v>
      </c>
      <c r="B75" s="15">
        <v>10</v>
      </c>
      <c r="C75" s="5">
        <v>2</v>
      </c>
      <c r="D75" s="26">
        <f t="shared" si="0"/>
        <v>5.4749300423611993E-2</v>
      </c>
      <c r="F75" s="24">
        <v>20</v>
      </c>
      <c r="G75" s="15">
        <v>20</v>
      </c>
      <c r="H75" s="4">
        <v>0.5</v>
      </c>
      <c r="I75" s="26">
        <f t="shared" si="1"/>
        <v>1.7519776135555838</v>
      </c>
    </row>
    <row r="76" spans="1:9" x14ac:dyDescent="0.25">
      <c r="D76" s="12"/>
    </row>
    <row r="99" spans="1:13" ht="27.75" customHeight="1" x14ac:dyDescent="0.25">
      <c r="A99" s="28" t="s">
        <v>51</v>
      </c>
    </row>
    <row r="100" spans="1:13" ht="92.25" customHeight="1" x14ac:dyDescent="0.25">
      <c r="A100" s="39" t="s">
        <v>50</v>
      </c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3" ht="33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3" x14ac:dyDescent="0.25">
      <c r="C102" s="36" t="s">
        <v>47</v>
      </c>
      <c r="D102" s="36"/>
      <c r="F102" s="36" t="s">
        <v>52</v>
      </c>
      <c r="G102" s="36"/>
      <c r="I102" s="36" t="s">
        <v>53</v>
      </c>
      <c r="J102" s="36"/>
      <c r="L102" s="36" t="s">
        <v>57</v>
      </c>
      <c r="M102" s="36"/>
    </row>
    <row r="103" spans="1:13" x14ac:dyDescent="0.25">
      <c r="C103" s="10">
        <v>1.72</v>
      </c>
      <c r="D103" s="10">
        <f>10^(-8)</f>
        <v>1E-8</v>
      </c>
      <c r="F103" s="10">
        <v>2.82</v>
      </c>
      <c r="G103" s="10">
        <f>10^(-8)</f>
        <v>1E-8</v>
      </c>
      <c r="I103" s="10">
        <v>1.59</v>
      </c>
      <c r="J103" s="10">
        <f>10^(-8)</f>
        <v>1E-8</v>
      </c>
      <c r="L103" s="10">
        <v>9.8000000000000007</v>
      </c>
      <c r="M103" s="10">
        <f>10^(-8)</f>
        <v>1E-8</v>
      </c>
    </row>
    <row r="104" spans="1:13" ht="15.75" thickBot="1" x14ac:dyDescent="0.3">
      <c r="C104" s="31"/>
      <c r="D104" s="32"/>
    </row>
    <row r="105" spans="1:13" ht="26.25" x14ac:dyDescent="0.25">
      <c r="A105" s="13" t="s">
        <v>38</v>
      </c>
      <c r="B105" s="14" t="s">
        <v>42</v>
      </c>
      <c r="C105" s="27" t="s">
        <v>43</v>
      </c>
      <c r="D105" s="29" t="s">
        <v>58</v>
      </c>
      <c r="E105" s="29" t="s">
        <v>59</v>
      </c>
      <c r="F105" s="29" t="s">
        <v>60</v>
      </c>
      <c r="G105" s="29" t="s">
        <v>61</v>
      </c>
    </row>
    <row r="106" spans="1:13" x14ac:dyDescent="0.25">
      <c r="A106" s="22">
        <v>1</v>
      </c>
      <c r="B106" s="4">
        <v>10</v>
      </c>
      <c r="C106" s="5">
        <v>0.1</v>
      </c>
      <c r="D106" s="25">
        <f>$C$103*$D$103*B106/($E$19*$E$22*(C106^2/4))</f>
        <v>21.899720169444791</v>
      </c>
      <c r="E106" s="25">
        <f>$F$103*$G$103*B106/($E$19*$E$22*(C106^2/4))</f>
        <v>35.905355161531574</v>
      </c>
      <c r="F106" s="25">
        <f>$I$103*$J$103*B106/($E$19*$E$22*(C106^2/4))</f>
        <v>20.244508761289083</v>
      </c>
      <c r="G106" s="25">
        <f>$L$103*$M$103*B106/($E$19*$E$22*(C106^2/4))</f>
        <v>124.77747538404591</v>
      </c>
    </row>
    <row r="107" spans="1:13" x14ac:dyDescent="0.25">
      <c r="A107" s="23">
        <v>2</v>
      </c>
      <c r="B107" s="4">
        <v>10</v>
      </c>
      <c r="C107" s="5">
        <v>0.2</v>
      </c>
      <c r="D107" s="25">
        <f t="shared" ref="D107:D125" si="2">$C$103*$D$103*B107/($E$19*$E$22*(C107^2/4))</f>
        <v>5.4749300423611977</v>
      </c>
      <c r="E107" s="25">
        <f t="shared" ref="E107:E125" si="3">$F$103*$G$103*B107/($E$19*$E$22*(C107^2/4))</f>
        <v>8.9763387903828935</v>
      </c>
      <c r="F107" s="25">
        <f t="shared" ref="F107:F125" si="4">$I$103*$J$103*B107/($E$19*$E$22*(C107^2/4))</f>
        <v>5.0611271903222708</v>
      </c>
      <c r="G107" s="25">
        <f t="shared" ref="G107:G125" si="5">$L$103*$M$103*B107/($E$19*$E$22*(C107^2/4))</f>
        <v>31.194368846011479</v>
      </c>
    </row>
    <row r="108" spans="1:13" x14ac:dyDescent="0.25">
      <c r="A108" s="22">
        <v>3</v>
      </c>
      <c r="B108" s="4">
        <v>10</v>
      </c>
      <c r="C108" s="5">
        <v>0.3</v>
      </c>
      <c r="D108" s="25">
        <f t="shared" si="2"/>
        <v>2.4333022410494221</v>
      </c>
      <c r="E108" s="25">
        <f t="shared" si="3"/>
        <v>3.9894839068368433</v>
      </c>
      <c r="F108" s="25">
        <f t="shared" si="4"/>
        <v>2.2493898623654545</v>
      </c>
      <c r="G108" s="25">
        <f t="shared" si="5"/>
        <v>13.864163931560663</v>
      </c>
    </row>
    <row r="109" spans="1:13" x14ac:dyDescent="0.25">
      <c r="A109" s="23">
        <v>4</v>
      </c>
      <c r="B109" s="4">
        <v>10</v>
      </c>
      <c r="C109" s="5">
        <v>0.4</v>
      </c>
      <c r="D109" s="25">
        <f t="shared" si="2"/>
        <v>1.3687325105902994</v>
      </c>
      <c r="E109" s="25">
        <f t="shared" si="3"/>
        <v>2.2440846975957234</v>
      </c>
      <c r="F109" s="25">
        <f t="shared" si="4"/>
        <v>1.2652817975805677</v>
      </c>
      <c r="G109" s="25">
        <f t="shared" si="5"/>
        <v>7.7985922115028696</v>
      </c>
    </row>
    <row r="110" spans="1:13" x14ac:dyDescent="0.25">
      <c r="A110" s="22">
        <v>5</v>
      </c>
      <c r="B110" s="4">
        <v>10</v>
      </c>
      <c r="C110" s="5">
        <v>0.5</v>
      </c>
      <c r="D110" s="25">
        <f t="shared" si="2"/>
        <v>0.8759888067777919</v>
      </c>
      <c r="E110" s="25">
        <f t="shared" si="3"/>
        <v>1.4362142064612635</v>
      </c>
      <c r="F110" s="25">
        <f t="shared" si="4"/>
        <v>0.8097803504515636</v>
      </c>
      <c r="G110" s="25">
        <f t="shared" si="5"/>
        <v>4.9910990153618382</v>
      </c>
    </row>
    <row r="111" spans="1:13" x14ac:dyDescent="0.25">
      <c r="A111" s="23">
        <v>6</v>
      </c>
      <c r="B111" s="4">
        <v>10</v>
      </c>
      <c r="C111" s="5">
        <v>0.6</v>
      </c>
      <c r="D111" s="25">
        <f t="shared" si="2"/>
        <v>0.60832556026235551</v>
      </c>
      <c r="E111" s="25">
        <f t="shared" si="3"/>
        <v>0.99737097670921082</v>
      </c>
      <c r="F111" s="25">
        <f t="shared" si="4"/>
        <v>0.56234746559136362</v>
      </c>
      <c r="G111" s="25">
        <f t="shared" si="5"/>
        <v>3.4660409828901657</v>
      </c>
    </row>
    <row r="112" spans="1:13" x14ac:dyDescent="0.25">
      <c r="A112" s="22">
        <v>7</v>
      </c>
      <c r="B112" s="4">
        <v>10</v>
      </c>
      <c r="C112" s="5">
        <v>0.7</v>
      </c>
      <c r="D112" s="25">
        <f t="shared" si="2"/>
        <v>0.44693306468254695</v>
      </c>
      <c r="E112" s="25">
        <f t="shared" si="3"/>
        <v>0.73276235023533853</v>
      </c>
      <c r="F112" s="25">
        <f t="shared" si="4"/>
        <v>0.41315324002630799</v>
      </c>
      <c r="G112" s="25">
        <f t="shared" si="5"/>
        <v>2.5464790894703255</v>
      </c>
    </row>
    <row r="113" spans="1:7" x14ac:dyDescent="0.25">
      <c r="A113" s="23">
        <v>8</v>
      </c>
      <c r="B113" s="4">
        <v>10</v>
      </c>
      <c r="C113" s="5">
        <v>0.8</v>
      </c>
      <c r="D113" s="25">
        <f t="shared" si="2"/>
        <v>0.34218312764757486</v>
      </c>
      <c r="E113" s="25">
        <f t="shared" si="3"/>
        <v>0.56102117439893084</v>
      </c>
      <c r="F113" s="25">
        <f t="shared" si="4"/>
        <v>0.31632044939514192</v>
      </c>
      <c r="G113" s="25">
        <f t="shared" si="5"/>
        <v>1.9496480528757174</v>
      </c>
    </row>
    <row r="114" spans="1:7" x14ac:dyDescent="0.25">
      <c r="A114" s="22">
        <v>9</v>
      </c>
      <c r="B114" s="4">
        <v>10</v>
      </c>
      <c r="C114" s="5">
        <v>0.9</v>
      </c>
      <c r="D114" s="25">
        <f t="shared" si="2"/>
        <v>0.27036691567215798</v>
      </c>
      <c r="E114" s="25">
        <f t="shared" si="3"/>
        <v>0.44327598964853804</v>
      </c>
      <c r="F114" s="25">
        <f t="shared" si="4"/>
        <v>0.24993220692949489</v>
      </c>
      <c r="G114" s="25">
        <f t="shared" si="5"/>
        <v>1.5404626590622954</v>
      </c>
    </row>
    <row r="115" spans="1:7" x14ac:dyDescent="0.25">
      <c r="A115" s="23">
        <v>10</v>
      </c>
      <c r="B115" s="4">
        <v>10</v>
      </c>
      <c r="C115" s="5">
        <v>1</v>
      </c>
      <c r="D115" s="25">
        <f t="shared" si="2"/>
        <v>0.21899720169444797</v>
      </c>
      <c r="E115" s="25">
        <f t="shared" si="3"/>
        <v>0.35905355161531588</v>
      </c>
      <c r="F115" s="25">
        <f t="shared" si="4"/>
        <v>0.2024450876128909</v>
      </c>
      <c r="G115" s="25">
        <f t="shared" si="5"/>
        <v>1.2477747538404595</v>
      </c>
    </row>
    <row r="116" spans="1:7" x14ac:dyDescent="0.25">
      <c r="A116" s="22">
        <v>11</v>
      </c>
      <c r="B116" s="4">
        <v>10</v>
      </c>
      <c r="C116" s="5">
        <v>1.1000000000000001</v>
      </c>
      <c r="D116" s="25">
        <f t="shared" si="2"/>
        <v>0.18098942288797351</v>
      </c>
      <c r="E116" s="25">
        <f t="shared" si="3"/>
        <v>0.29673847240935192</v>
      </c>
      <c r="F116" s="25">
        <f t="shared" si="4"/>
        <v>0.16730998976271971</v>
      </c>
      <c r="G116" s="25">
        <f t="shared" si="5"/>
        <v>1.0312188048268258</v>
      </c>
    </row>
    <row r="117" spans="1:7" x14ac:dyDescent="0.25">
      <c r="A117" s="23">
        <v>12</v>
      </c>
      <c r="B117" s="4">
        <v>10</v>
      </c>
      <c r="C117" s="5">
        <v>1.2</v>
      </c>
      <c r="D117" s="25">
        <f t="shared" si="2"/>
        <v>0.15208139006558888</v>
      </c>
      <c r="E117" s="25">
        <f t="shared" si="3"/>
        <v>0.24934274417730271</v>
      </c>
      <c r="F117" s="25">
        <f t="shared" si="4"/>
        <v>0.1405868663978409</v>
      </c>
      <c r="G117" s="25">
        <f t="shared" si="5"/>
        <v>0.86651024572254143</v>
      </c>
    </row>
    <row r="118" spans="1:7" x14ac:dyDescent="0.25">
      <c r="A118" s="22">
        <v>13</v>
      </c>
      <c r="B118" s="4">
        <v>10</v>
      </c>
      <c r="C118" s="5">
        <v>1.3</v>
      </c>
      <c r="D118" s="25">
        <f t="shared" si="2"/>
        <v>0.12958414301446625</v>
      </c>
      <c r="E118" s="25">
        <f t="shared" si="3"/>
        <v>0.21245772284929929</v>
      </c>
      <c r="F118" s="25">
        <f t="shared" si="4"/>
        <v>0.11978999267034963</v>
      </c>
      <c r="G118" s="25">
        <f t="shared" si="5"/>
        <v>0.73832825671033098</v>
      </c>
    </row>
    <row r="119" spans="1:7" x14ac:dyDescent="0.25">
      <c r="A119" s="23">
        <v>14</v>
      </c>
      <c r="B119" s="4">
        <v>10</v>
      </c>
      <c r="C119" s="5">
        <v>1.4</v>
      </c>
      <c r="D119" s="25">
        <f t="shared" si="2"/>
        <v>0.11173326617063674</v>
      </c>
      <c r="E119" s="25">
        <f t="shared" si="3"/>
        <v>0.18319058755883463</v>
      </c>
      <c r="F119" s="25">
        <f t="shared" si="4"/>
        <v>0.103288310006577</v>
      </c>
      <c r="G119" s="25">
        <f t="shared" si="5"/>
        <v>0.63661977236758138</v>
      </c>
    </row>
    <row r="120" spans="1:7" x14ac:dyDescent="0.25">
      <c r="A120" s="22">
        <v>15</v>
      </c>
      <c r="B120" s="4">
        <v>10</v>
      </c>
      <c r="C120" s="5">
        <v>1.5</v>
      </c>
      <c r="D120" s="25">
        <f t="shared" si="2"/>
        <v>9.7332089641976871E-2</v>
      </c>
      <c r="E120" s="25">
        <f t="shared" si="3"/>
        <v>0.15957935627347372</v>
      </c>
      <c r="F120" s="25">
        <f t="shared" si="4"/>
        <v>8.9975594494618172E-2</v>
      </c>
      <c r="G120" s="25">
        <f t="shared" si="5"/>
        <v>0.55456655726242643</v>
      </c>
    </row>
    <row r="121" spans="1:7" x14ac:dyDescent="0.25">
      <c r="A121" s="23">
        <v>16</v>
      </c>
      <c r="B121" s="4">
        <v>10</v>
      </c>
      <c r="C121" s="5">
        <v>1.6</v>
      </c>
      <c r="D121" s="25">
        <f t="shared" si="2"/>
        <v>8.5545781911893715E-2</v>
      </c>
      <c r="E121" s="25">
        <f t="shared" si="3"/>
        <v>0.14025529359973271</v>
      </c>
      <c r="F121" s="25">
        <f t="shared" si="4"/>
        <v>7.9080112348785481E-2</v>
      </c>
      <c r="G121" s="25">
        <f t="shared" si="5"/>
        <v>0.48741201321892935</v>
      </c>
    </row>
    <row r="122" spans="1:7" x14ac:dyDescent="0.25">
      <c r="A122" s="22">
        <v>17</v>
      </c>
      <c r="B122" s="4">
        <v>10</v>
      </c>
      <c r="C122" s="5">
        <v>1.7</v>
      </c>
      <c r="D122" s="25">
        <f t="shared" si="2"/>
        <v>7.5777578440985469E-2</v>
      </c>
      <c r="E122" s="25">
        <f t="shared" si="3"/>
        <v>0.12423998325789479</v>
      </c>
      <c r="F122" s="25">
        <f t="shared" si="4"/>
        <v>7.0050203326259844E-2</v>
      </c>
      <c r="G122" s="25">
        <f t="shared" si="5"/>
        <v>0.43175597018701029</v>
      </c>
    </row>
    <row r="123" spans="1:7" x14ac:dyDescent="0.25">
      <c r="A123" s="23">
        <v>18</v>
      </c>
      <c r="B123" s="4">
        <v>10</v>
      </c>
      <c r="C123" s="5">
        <v>1.8</v>
      </c>
      <c r="D123" s="25">
        <f t="shared" si="2"/>
        <v>6.7591728918039495E-2</v>
      </c>
      <c r="E123" s="25">
        <f t="shared" si="3"/>
        <v>0.11081899741213451</v>
      </c>
      <c r="F123" s="25">
        <f t="shared" si="4"/>
        <v>6.2483051732373722E-2</v>
      </c>
      <c r="G123" s="25">
        <f t="shared" si="5"/>
        <v>0.38511566476557385</v>
      </c>
    </row>
    <row r="124" spans="1:7" x14ac:dyDescent="0.25">
      <c r="A124" s="22">
        <v>19</v>
      </c>
      <c r="B124" s="4">
        <v>10</v>
      </c>
      <c r="C124" s="5">
        <v>1.9</v>
      </c>
      <c r="D124" s="25">
        <f t="shared" si="2"/>
        <v>6.0664044790705814E-2</v>
      </c>
      <c r="E124" s="25">
        <f t="shared" si="3"/>
        <v>9.9460817621971148E-2</v>
      </c>
      <c r="F124" s="25">
        <f t="shared" si="4"/>
        <v>5.6078971637919917E-2</v>
      </c>
      <c r="G124" s="25">
        <f t="shared" si="5"/>
        <v>0.34564397613309128</v>
      </c>
    </row>
    <row r="125" spans="1:7" ht="15.75" thickBot="1" x14ac:dyDescent="0.3">
      <c r="A125" s="24">
        <v>20</v>
      </c>
      <c r="B125" s="15">
        <v>10</v>
      </c>
      <c r="C125" s="5">
        <v>2</v>
      </c>
      <c r="D125" s="25">
        <f t="shared" si="2"/>
        <v>5.4749300423611993E-2</v>
      </c>
      <c r="E125" s="25">
        <f t="shared" si="3"/>
        <v>8.976338790382897E-2</v>
      </c>
      <c r="F125" s="25">
        <f t="shared" si="4"/>
        <v>5.0611271903222725E-2</v>
      </c>
      <c r="G125" s="25">
        <f t="shared" si="5"/>
        <v>0.31194368846011489</v>
      </c>
    </row>
    <row r="128" spans="1:7" x14ac:dyDescent="0.25">
      <c r="A128" t="s">
        <v>55</v>
      </c>
    </row>
  </sheetData>
  <mergeCells count="12">
    <mergeCell ref="A4:E4"/>
    <mergeCell ref="A100:J100"/>
    <mergeCell ref="C102:D102"/>
    <mergeCell ref="F102:G102"/>
    <mergeCell ref="I102:J102"/>
    <mergeCell ref="A7:E7"/>
    <mergeCell ref="B5:F5"/>
    <mergeCell ref="L102:M102"/>
    <mergeCell ref="D21:E21"/>
    <mergeCell ref="D12:E12"/>
    <mergeCell ref="D18:E18"/>
    <mergeCell ref="A52:H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miszka</dc:creator>
  <cp:lastModifiedBy>Łysakowska Agnieszka</cp:lastModifiedBy>
  <dcterms:created xsi:type="dcterms:W3CDTF">2014-05-04T12:55:25Z</dcterms:created>
  <dcterms:modified xsi:type="dcterms:W3CDTF">2014-07-31T08:42:01Z</dcterms:modified>
</cp:coreProperties>
</file>